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Word Documents\Robs Folder\Pre-Acceptance Audit\"/>
    </mc:Choice>
  </mc:AlternateContent>
  <xr:revisionPtr revIDLastSave="0" documentId="13_ncr:1_{86F5ACC2-B58F-48D4-9DED-DA587766CAF3}" xr6:coauthVersionLast="47" xr6:coauthVersionMax="47" xr10:uidLastSave="{00000000-0000-0000-0000-000000000000}"/>
  <workbookProtection workbookAlgorithmName="SHA-512" workbookHashValue="8I1dZRG/ISAYXEAx3DqxxDLSRMVgb1WqvJPKJPzKmwCRmwJZKSvFIgrSYA9fxPcbKGylHRCDbzG4HSj0Bj/2kA==" workbookSaltValue="ejYB+sOiSX9TleqBG282fg==" workbookSpinCount="100000" lockStructure="1"/>
  <bookViews>
    <workbookView xWindow="-120" yWindow="-120" windowWidth="29040" windowHeight="15840" xr2:uid="{4754B350-19B4-4C9A-9738-89414D811506}"/>
  </bookViews>
  <sheets>
    <sheet name="Sheet1" sheetId="1" r:id="rId1"/>
    <sheet name="Sheet2" sheetId="2" r:id="rId2"/>
    <sheet name="Sheet3" sheetId="3" state="hidden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" i="1" l="1"/>
  <c r="G44" i="1"/>
  <c r="G56" i="1"/>
  <c r="G70" i="1"/>
  <c r="G68" i="1"/>
  <c r="G66" i="1"/>
  <c r="G64" i="1"/>
  <c r="G62" i="1"/>
  <c r="G60" i="1"/>
  <c r="G58" i="1"/>
  <c r="G52" i="1"/>
  <c r="G50" i="1"/>
  <c r="G46" i="1"/>
  <c r="G42" i="1"/>
  <c r="G48" i="1"/>
  <c r="G40" i="1"/>
  <c r="G72" i="1" l="1"/>
</calcChain>
</file>

<file path=xl/sharedStrings.xml><?xml version="1.0" encoding="utf-8"?>
<sst xmlns="http://schemas.openxmlformats.org/spreadsheetml/2006/main" count="44" uniqueCount="44">
  <si>
    <t>PRE-ACCEPTANCE WASTE AUDIT 2022</t>
  </si>
  <si>
    <t>Question</t>
  </si>
  <si>
    <t>Waste Type</t>
  </si>
  <si>
    <t>Click on cell below and choose your answer from the dropdown list provided</t>
  </si>
  <si>
    <t>Result</t>
  </si>
  <si>
    <t>Offensive Waste</t>
  </si>
  <si>
    <t xml:space="preserve">Infectious Waste </t>
  </si>
  <si>
    <t>Diagnostic Kits Including Chemical Reagents</t>
  </si>
  <si>
    <t xml:space="preserve">Swabs, Tissues or Soft Items/PPE (Gloves, Aprons etc. contaminated  with Blood, Saliva,  etc. </t>
  </si>
  <si>
    <r>
      <t xml:space="preserve">Swabs, Tissues or soft item/PPE (Gloves, Aprons etc. </t>
    </r>
    <r>
      <rPr>
        <b/>
        <sz val="10"/>
        <color indexed="8"/>
        <rFont val="Calibri"/>
        <family val="2"/>
      </rPr>
      <t>NOT</t>
    </r>
    <r>
      <rPr>
        <sz val="10"/>
        <color indexed="8"/>
        <rFont val="Calibri"/>
        <family val="2"/>
      </rPr>
      <t xml:space="preserve"> contaminated with i.e. Blood, Saliva, etc. </t>
    </r>
  </si>
  <si>
    <t>Needles, Syringes, Vials, Ampoules &amp; Cartridges -Cytotoxic Medication Only</t>
  </si>
  <si>
    <t>Medicinally Contaminated Needles, Syringes &amp; Syringe Bodies</t>
  </si>
  <si>
    <t>Solid, Liquid &amp;  Aerosol Medicines</t>
  </si>
  <si>
    <t>Gypsum Waste</t>
  </si>
  <si>
    <t>Teeth, Braces, Bridges, Crowns or similar mouth items</t>
  </si>
  <si>
    <t>Teeth containing Amalgam / Amalgam sludge</t>
  </si>
  <si>
    <t>Amalgam Capsules</t>
  </si>
  <si>
    <t>Fixer / Developer Fluid</t>
  </si>
  <si>
    <t>Lead Foil</t>
  </si>
  <si>
    <t>CD Kits</t>
  </si>
  <si>
    <t>Clinical Waste - 'Orange Bag'</t>
  </si>
  <si>
    <t>Offensive Waste - 'Tiger Bag'</t>
  </si>
  <si>
    <t>Blue Body - Blue Lid</t>
  </si>
  <si>
    <t>Tooth Box</t>
  </si>
  <si>
    <t>23Ltr Gypsum Caddie</t>
  </si>
  <si>
    <t>Amalgam Tubs 500ml, 1.3Ltr</t>
  </si>
  <si>
    <t>10kg Pail Amalgam Capsules</t>
  </si>
  <si>
    <t>Lead Foil Container</t>
  </si>
  <si>
    <t>Fixer/Developer 10Ltr</t>
  </si>
  <si>
    <t xml:space="preserve">Other (Please Specify) </t>
  </si>
  <si>
    <t>Yellow Body Purple Lid</t>
  </si>
  <si>
    <t>Yellow Body - Yellow Lid</t>
  </si>
  <si>
    <t>TOTAL CORRECT (OUT OF 16)</t>
  </si>
  <si>
    <t>Not Applicable</t>
  </si>
  <si>
    <t>CLICK HERE TO COMPLETE YOUR AUDIT</t>
  </si>
  <si>
    <t>CORRECT WASTE SEGREGATION</t>
  </si>
  <si>
    <t>AMALGAM WASTE</t>
  </si>
  <si>
    <t>SEALED UNITS - CORRECT SEGREGATION</t>
  </si>
  <si>
    <t xml:space="preserve">SITE NAME : </t>
  </si>
  <si>
    <t xml:space="preserve">ACCOUNT CODE : </t>
  </si>
  <si>
    <t xml:space="preserve">CONTACT : </t>
  </si>
  <si>
    <t xml:space="preserve">DATE : </t>
  </si>
  <si>
    <t>Yellow Body - Orange Lid</t>
  </si>
  <si>
    <t>Non-Contaminated Fully Discharged  Needles &amp; Syringe Bodies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</si>
</sst>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6"/>
      <color theme="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4"/>
      <color theme="0"/>
      <name val="Calibri"/>
      <family val="2"/>
    </font>
    <font>
      <sz val="24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9"/>
      <color theme="1"/>
      <name val="Calibri"/>
      <family val="2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theme="0"/>
      <name val="Calibri"/>
      <family val="2"/>
    </font>
    <font>
      <b/>
      <sz val="24"/>
      <color theme="1"/>
      <name val="Calibri"/>
      <family val="2"/>
    </font>
    <font>
      <sz val="36"/>
      <color theme="0"/>
      <name val="Calibri"/>
      <family val="2"/>
      <scheme val="minor"/>
    </font>
    <font>
      <b/>
      <sz val="14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left" vertical="center" wrapText="1"/>
    </xf>
    <xf numFmtId="0" fontId="4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vertical="center" wrapText="1"/>
    </xf>
    <xf numFmtId="0" fontId="6" fillId="3" borderId="0" xfId="0" applyFont="1" applyFill="1" applyAlignment="1">
      <alignment horizontal="left" vertical="center" wrapText="1"/>
    </xf>
    <xf numFmtId="0" fontId="1" fillId="3" borderId="0" xfId="0" applyFont="1" applyFill="1" applyAlignment="1">
      <alignment horizontal="center" vertical="top"/>
    </xf>
    <xf numFmtId="0" fontId="7" fillId="3" borderId="0" xfId="0" applyFont="1" applyFill="1" applyAlignment="1">
      <alignment horizontal="left" vertical="center" wrapText="1"/>
    </xf>
    <xf numFmtId="0" fontId="10" fillId="3" borderId="0" xfId="0" applyFont="1" applyFill="1" applyAlignment="1">
      <alignment horizontal="center" vertical="center" wrapText="1"/>
    </xf>
    <xf numFmtId="0" fontId="10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center" vertical="center" wrapText="1"/>
    </xf>
    <xf numFmtId="0" fontId="15" fillId="3" borderId="0" xfId="0" applyFont="1" applyFill="1"/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vertical="center" wrapText="1"/>
    </xf>
    <xf numFmtId="0" fontId="7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" fillId="0" borderId="0" xfId="0" applyFont="1"/>
    <xf numFmtId="0" fontId="4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5" fillId="0" borderId="0" xfId="0" applyFont="1"/>
    <xf numFmtId="0" fontId="21" fillId="0" borderId="0" xfId="0" applyFont="1" applyAlignment="1">
      <alignment horizontal="left" vertical="center" readingOrder="1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14" fontId="4" fillId="0" borderId="1" xfId="0" applyNumberFormat="1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 horizontal="center" vertical="center"/>
    </xf>
    <xf numFmtId="0" fontId="8" fillId="3" borderId="0" xfId="0" applyFont="1" applyFill="1" applyAlignment="1">
      <alignment horizontal="center" vertical="center" wrapText="1"/>
    </xf>
    <xf numFmtId="0" fontId="20" fillId="3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6" fillId="3" borderId="0" xfId="0" applyFont="1" applyFill="1" applyAlignment="1">
      <alignment horizont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pn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image" Target="../media/image2.jpeg"/><Relationship Id="rId1" Type="http://schemas.openxmlformats.org/officeDocument/2006/relationships/image" Target="../media/image16.jpe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1028701</xdr:colOff>
      <xdr:row>0</xdr:row>
      <xdr:rowOff>171450</xdr:rowOff>
    </xdr:from>
    <xdr:to>
      <xdr:col>2</xdr:col>
      <xdr:colOff>4212401</xdr:colOff>
      <xdr:row>1</xdr:row>
      <xdr:rowOff>247649</xdr:rowOff>
    </xdr:to>
    <xdr:pic>
      <xdr:nvPicPr>
        <xdr:cNvPr id="26" name="Picture 8" descr="Trust Hygiene Services ">
          <a:extLst>
            <a:ext uri="{FF2B5EF4-FFF2-40B4-BE49-F238E27FC236}">
              <a16:creationId xmlns:a16="http://schemas.microsoft.com/office/drawing/2014/main" id="{AC8C6990-BCEA-4D49-8301-48BD159E5C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1176" y="171450"/>
          <a:ext cx="3183700" cy="247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352425</xdr:colOff>
      <xdr:row>0</xdr:row>
      <xdr:rowOff>66676</xdr:rowOff>
    </xdr:from>
    <xdr:to>
      <xdr:col>6</xdr:col>
      <xdr:colOff>647700</xdr:colOff>
      <xdr:row>4</xdr:row>
      <xdr:rowOff>200934</xdr:rowOff>
    </xdr:to>
    <xdr:pic>
      <xdr:nvPicPr>
        <xdr:cNvPr id="27" name="Picture 7" descr="HWMA">
          <a:extLst>
            <a:ext uri="{FF2B5EF4-FFF2-40B4-BE49-F238E27FC236}">
              <a16:creationId xmlns:a16="http://schemas.microsoft.com/office/drawing/2014/main" id="{82FFBF07-740C-4CAC-B2F2-3F0243C4BD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34150" y="66676"/>
          <a:ext cx="2686050" cy="112485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0</xdr:row>
      <xdr:rowOff>38099</xdr:rowOff>
    </xdr:from>
    <xdr:to>
      <xdr:col>2</xdr:col>
      <xdr:colOff>731785</xdr:colOff>
      <xdr:row>4</xdr:row>
      <xdr:rowOff>209550</xdr:rowOff>
    </xdr:to>
    <xdr:pic>
      <xdr:nvPicPr>
        <xdr:cNvPr id="28" name="Picture 13" descr="Trust Hygiene Services ">
          <a:extLst>
            <a:ext uri="{FF2B5EF4-FFF2-40B4-BE49-F238E27FC236}">
              <a16:creationId xmlns:a16="http://schemas.microsoft.com/office/drawing/2014/main" id="{18F6D016-4783-4D72-8753-4335BEDBE3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38099"/>
          <a:ext cx="1446160" cy="11620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933450</xdr:colOff>
      <xdr:row>2</xdr:row>
      <xdr:rowOff>28575</xdr:rowOff>
    </xdr:from>
    <xdr:to>
      <xdr:col>2</xdr:col>
      <xdr:colOff>5200650</xdr:colOff>
      <xdr:row>4</xdr:row>
      <xdr:rowOff>200025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CE45A9AB-A3AF-4B0E-BBA1-75E14FF8D200}"/>
            </a:ext>
          </a:extLst>
        </xdr:cNvPr>
        <xdr:cNvSpPr txBox="1"/>
      </xdr:nvSpPr>
      <xdr:spPr>
        <a:xfrm>
          <a:off x="1628775" y="523875"/>
          <a:ext cx="4267200" cy="66675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>
              <a:solidFill>
                <a:schemeClr val="bg1"/>
              </a:solidFill>
            </a:rPr>
            <a:t>Principle</a:t>
          </a:r>
          <a:r>
            <a:rPr lang="en-GB" sz="1100" baseline="0">
              <a:solidFill>
                <a:schemeClr val="bg1"/>
              </a:solidFill>
            </a:rPr>
            <a:t> House, Leamore Lane, Bloxwich, Walsall, WS2 7PS</a:t>
          </a:r>
        </a:p>
        <a:p>
          <a:r>
            <a:rPr lang="en-GB" sz="1100" baseline="0">
              <a:solidFill>
                <a:schemeClr val="bg1"/>
              </a:solidFill>
            </a:rPr>
            <a:t>Tel: 0370 3500 966</a:t>
          </a:r>
        </a:p>
        <a:p>
          <a:r>
            <a:rPr lang="en-GB" sz="1100" baseline="0">
              <a:solidFill>
                <a:schemeClr val="bg1"/>
              </a:solidFill>
            </a:rPr>
            <a:t>E-Mail: sales:@trusthygiene.co.uk</a:t>
          </a:r>
          <a:endParaRPr lang="en-GB" sz="1100">
            <a:solidFill>
              <a:schemeClr val="bg1"/>
            </a:solidFill>
          </a:endParaRPr>
        </a:p>
      </xdr:txBody>
    </xdr:sp>
    <xdr:clientData/>
  </xdr:twoCellAnchor>
  <xdr:twoCellAnchor>
    <xdr:from>
      <xdr:col>0</xdr:col>
      <xdr:colOff>95250</xdr:colOff>
      <xdr:row>8</xdr:row>
      <xdr:rowOff>38101</xdr:rowOff>
    </xdr:from>
    <xdr:to>
      <xdr:col>4</xdr:col>
      <xdr:colOff>1933575</xdr:colOff>
      <xdr:row>11</xdr:row>
      <xdr:rowOff>161925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B1036E1-DEFE-43E6-89A3-F90B3CE39C3A}"/>
            </a:ext>
          </a:extLst>
        </xdr:cNvPr>
        <xdr:cNvSpPr txBox="1"/>
      </xdr:nvSpPr>
      <xdr:spPr>
        <a:xfrm>
          <a:off x="95250" y="2000251"/>
          <a:ext cx="8020050" cy="8667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Pre-Acceptance</a:t>
          </a:r>
          <a:r>
            <a:rPr lang="en-GB" sz="1600" baseline="0"/>
            <a:t> Audits are a legal requirement for any business that produces healthcare waste. They ensure that all waste streams are appropriately segregated and packaged for transport and treatment. </a:t>
          </a:r>
        </a:p>
        <a:p>
          <a:endParaRPr lang="en-GB" sz="1600"/>
        </a:p>
      </xdr:txBody>
    </xdr:sp>
    <xdr:clientData/>
  </xdr:twoCellAnchor>
  <xdr:twoCellAnchor>
    <xdr:from>
      <xdr:col>0</xdr:col>
      <xdr:colOff>76200</xdr:colOff>
      <xdr:row>12</xdr:row>
      <xdr:rowOff>238125</xdr:rowOff>
    </xdr:from>
    <xdr:to>
      <xdr:col>4</xdr:col>
      <xdr:colOff>1914525</xdr:colOff>
      <xdr:row>16</xdr:row>
      <xdr:rowOff>123824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BB64236-2861-496E-9E90-ADBF97D44BA7}"/>
            </a:ext>
          </a:extLst>
        </xdr:cNvPr>
        <xdr:cNvSpPr txBox="1"/>
      </xdr:nvSpPr>
      <xdr:spPr>
        <a:xfrm>
          <a:off x="76200" y="3190875"/>
          <a:ext cx="8115300" cy="8762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The audit</a:t>
          </a:r>
          <a:r>
            <a:rPr lang="en-GB" sz="1600" baseline="0"/>
            <a:t> is compulsary to customers that produce less than 5000kg of healthcare waste every year. This particular audit covers dentists, veterinary practices, research labs and medical surgeries and is required every 2 years. </a:t>
          </a:r>
          <a:endParaRPr lang="en-GB" sz="1600"/>
        </a:p>
      </xdr:txBody>
    </xdr:sp>
    <xdr:clientData/>
  </xdr:twoCellAnchor>
  <xdr:twoCellAnchor>
    <xdr:from>
      <xdr:col>0</xdr:col>
      <xdr:colOff>95250</xdr:colOff>
      <xdr:row>17</xdr:row>
      <xdr:rowOff>219075</xdr:rowOff>
    </xdr:from>
    <xdr:to>
      <xdr:col>4</xdr:col>
      <xdr:colOff>1933575</xdr:colOff>
      <xdr:row>28</xdr:row>
      <xdr:rowOff>180975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80BD4E6B-FACE-4314-8E95-393E27317BD9}"/>
            </a:ext>
          </a:extLst>
        </xdr:cNvPr>
        <xdr:cNvSpPr txBox="1"/>
      </xdr:nvSpPr>
      <xdr:spPr>
        <a:xfrm>
          <a:off x="95250" y="4410075"/>
          <a:ext cx="8115300" cy="2686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600"/>
            <a:t>Step 1. Enter your details in the fields</a:t>
          </a:r>
          <a:r>
            <a:rPr lang="en-GB" sz="1600" baseline="0"/>
            <a:t> listed below including your 6 digit account code.</a:t>
          </a:r>
        </a:p>
        <a:p>
          <a:endParaRPr lang="en-GB" sz="1600" baseline="0"/>
        </a:p>
        <a:p>
          <a:r>
            <a:rPr lang="en-GB" sz="1600" baseline="0"/>
            <a:t>Step 2. Click on the yellow highlighted cells to reveal a drop down list, choose your answer from the list provided to reveal whether you are currently complying with the environmental agency regulations. </a:t>
          </a:r>
        </a:p>
        <a:p>
          <a:endParaRPr lang="en-GB" sz="1600" baseline="0"/>
        </a:p>
        <a:p>
          <a:r>
            <a:rPr lang="en-GB" sz="1600" baseline="0"/>
            <a:t>Step 3. Once you have completed all questions, file save as and name the document with your 6 digit account code.xls and send a copy to sales@trusthygiene.co.uk</a:t>
          </a:r>
        </a:p>
        <a:p>
          <a:endParaRPr lang="en-GB" sz="1600" baseline="0"/>
        </a:p>
        <a:p>
          <a:endParaRPr lang="en-GB" sz="1600" baseline="0"/>
        </a:p>
        <a:p>
          <a:endParaRPr lang="en-GB" sz="1600"/>
        </a:p>
      </xdr:txBody>
    </xdr:sp>
    <xdr:clientData/>
  </xdr:twoCellAnchor>
  <xdr:twoCellAnchor editAs="oneCell">
    <xdr:from>
      <xdr:col>0</xdr:col>
      <xdr:colOff>420703</xdr:colOff>
      <xdr:row>92</xdr:row>
      <xdr:rowOff>26651</xdr:rowOff>
    </xdr:from>
    <xdr:to>
      <xdr:col>2</xdr:col>
      <xdr:colOff>834572</xdr:colOff>
      <xdr:row>98</xdr:row>
      <xdr:rowOff>19051</xdr:rowOff>
    </xdr:to>
    <xdr:pic>
      <xdr:nvPicPr>
        <xdr:cNvPr id="22" name="Picture 21" descr="Orange Clinical Waste Bag - 12kg - Roll of 50 | phs Direct">
          <a:extLst>
            <a:ext uri="{FF2B5EF4-FFF2-40B4-BE49-F238E27FC236}">
              <a16:creationId xmlns:a16="http://schemas.microsoft.com/office/drawing/2014/main" id="{BFB3F70D-2349-4CA2-B4BF-85BB9EADD941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567" r="14975"/>
        <a:stretch/>
      </xdr:blipFill>
      <xdr:spPr bwMode="auto">
        <a:xfrm>
          <a:off x="420703" y="23667701"/>
          <a:ext cx="1204444" cy="1135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282527</xdr:colOff>
      <xdr:row>99</xdr:row>
      <xdr:rowOff>75260</xdr:rowOff>
    </xdr:from>
    <xdr:to>
      <xdr:col>2</xdr:col>
      <xdr:colOff>857250</xdr:colOff>
      <xdr:row>104</xdr:row>
      <xdr:rowOff>184659</xdr:rowOff>
    </xdr:to>
    <xdr:pic>
      <xdr:nvPicPr>
        <xdr:cNvPr id="23" name="Picture 22" descr="Tiger Bag for 87 Litre Bin 280g (100 Bags)">
          <a:extLst>
            <a:ext uri="{FF2B5EF4-FFF2-40B4-BE49-F238E27FC236}">
              <a16:creationId xmlns:a16="http://schemas.microsoft.com/office/drawing/2014/main" id="{8D5930AF-C305-4E10-809A-0B4958F8497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08" t="12759" r="5846" b="12413"/>
        <a:stretch/>
      </xdr:blipFill>
      <xdr:spPr bwMode="auto">
        <a:xfrm>
          <a:off x="282527" y="25049810"/>
          <a:ext cx="1365298" cy="10618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1543050</xdr:colOff>
      <xdr:row>92</xdr:row>
      <xdr:rowOff>180975</xdr:rowOff>
    </xdr:from>
    <xdr:to>
      <xdr:col>6</xdr:col>
      <xdr:colOff>0</xdr:colOff>
      <xdr:row>97</xdr:row>
      <xdr:rowOff>123825</xdr:rowOff>
    </xdr:to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E556A779-DB3F-4089-8F19-62421D422566}"/>
            </a:ext>
          </a:extLst>
        </xdr:cNvPr>
        <xdr:cNvSpPr txBox="1"/>
      </xdr:nvSpPr>
      <xdr:spPr>
        <a:xfrm>
          <a:off x="2238375" y="23822025"/>
          <a:ext cx="63341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Orange bags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Infectious or potentially infectious soft clinical waste contaminated with blood/bodily fluids e.g. dressings, swabs, wipes, gloves, gowns, masks, aprons, and blood bags  </a:t>
          </a:r>
          <a:endParaRPr lang="en-GB" sz="1200">
            <a:effectLst/>
          </a:endParaRPr>
        </a:p>
        <a:p>
          <a:endParaRPr lang="en-GB" sz="1100"/>
        </a:p>
      </xdr:txBody>
    </xdr:sp>
    <xdr:clientData/>
  </xdr:twoCellAnchor>
  <xdr:twoCellAnchor>
    <xdr:from>
      <xdr:col>2</xdr:col>
      <xdr:colOff>1533525</xdr:colOff>
      <xdr:row>100</xdr:row>
      <xdr:rowOff>0</xdr:rowOff>
    </xdr:from>
    <xdr:to>
      <xdr:col>5</xdr:col>
      <xdr:colOff>142875</xdr:colOff>
      <xdr:row>104</xdr:row>
      <xdr:rowOff>133350</xdr:rowOff>
    </xdr:to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2D3BA7BD-36B5-4DC0-8634-8EDB39E22743}"/>
            </a:ext>
          </a:extLst>
        </xdr:cNvPr>
        <xdr:cNvSpPr txBox="1"/>
      </xdr:nvSpPr>
      <xdr:spPr>
        <a:xfrm>
          <a:off x="2228850" y="25165050"/>
          <a:ext cx="63341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Tiger bags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offensive, non-infectious waste such as nappies and incontinence pads , or soft items contaminated with offensive waste </a:t>
          </a:r>
          <a:endParaRPr lang="en-GB" sz="1200">
            <a:effectLst/>
          </a:endParaRPr>
        </a:p>
        <a:p>
          <a:endParaRPr lang="en-GB" sz="1100"/>
        </a:p>
      </xdr:txBody>
    </xdr:sp>
    <xdr:clientData/>
  </xdr:twoCellAnchor>
  <xdr:twoCellAnchor editAs="oneCell">
    <xdr:from>
      <xdr:col>1</xdr:col>
      <xdr:colOff>104775</xdr:colOff>
      <xdr:row>106</xdr:row>
      <xdr:rowOff>47625</xdr:rowOff>
    </xdr:from>
    <xdr:to>
      <xdr:col>2</xdr:col>
      <xdr:colOff>466725</xdr:colOff>
      <xdr:row>109</xdr:row>
      <xdr:rowOff>85725</xdr:rowOff>
    </xdr:to>
    <xdr:pic>
      <xdr:nvPicPr>
        <xdr:cNvPr id="38" name="Picture 37" descr="Water is Prohibited. No Water Drop Icon. Stop Water Drop Icon Stock  Illustration - Illustration of prohibited, circle: 207820127">
          <a:extLst>
            <a:ext uri="{FF2B5EF4-FFF2-40B4-BE49-F238E27FC236}">
              <a16:creationId xmlns:a16="http://schemas.microsoft.com/office/drawing/2014/main" id="{0ED4E596-27BC-4A58-BB9B-8BEE4576E22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6355675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1533525</xdr:colOff>
      <xdr:row>107</xdr:row>
      <xdr:rowOff>9525</xdr:rowOff>
    </xdr:from>
    <xdr:to>
      <xdr:col>5</xdr:col>
      <xdr:colOff>142875</xdr:colOff>
      <xdr:row>108</xdr:row>
      <xdr:rowOff>152400</xdr:rowOff>
    </xdr:to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FBC5A750-95D5-44A0-A172-74BC5DE46EC1}"/>
            </a:ext>
          </a:extLst>
        </xdr:cNvPr>
        <xdr:cNvSpPr txBox="1"/>
      </xdr:nvSpPr>
      <xdr:spPr>
        <a:xfrm>
          <a:off x="2228850" y="26508075"/>
          <a:ext cx="63341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for the disposal of free liquids </a:t>
          </a:r>
          <a:r>
            <a:rPr lang="en-GB" sz="1200"/>
            <a:t> </a:t>
          </a:r>
        </a:p>
      </xdr:txBody>
    </xdr:sp>
    <xdr:clientData/>
  </xdr:twoCellAnchor>
  <xdr:twoCellAnchor editAs="oneCell">
    <xdr:from>
      <xdr:col>1</xdr:col>
      <xdr:colOff>171450</xdr:colOff>
      <xdr:row>110</xdr:row>
      <xdr:rowOff>9525</xdr:rowOff>
    </xdr:from>
    <xdr:to>
      <xdr:col>2</xdr:col>
      <xdr:colOff>381001</xdr:colOff>
      <xdr:row>113</xdr:row>
      <xdr:rowOff>47626</xdr:rowOff>
    </xdr:to>
    <xdr:pic>
      <xdr:nvPicPr>
        <xdr:cNvPr id="41" name="Picture 40" descr="NO SHARPS | Prohibition Signs | eBay">
          <a:extLst>
            <a:ext uri="{FF2B5EF4-FFF2-40B4-BE49-F238E27FC236}">
              <a16:creationId xmlns:a16="http://schemas.microsoft.com/office/drawing/2014/main" id="{5B898432-F3E9-4622-BA28-8F84AECE49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26203275"/>
          <a:ext cx="457201" cy="6096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1533525</xdr:colOff>
      <xdr:row>110</xdr:row>
      <xdr:rowOff>161925</xdr:rowOff>
    </xdr:from>
    <xdr:to>
      <xdr:col>5</xdr:col>
      <xdr:colOff>142875</xdr:colOff>
      <xdr:row>112</xdr:row>
      <xdr:rowOff>114300</xdr:rowOff>
    </xdr:to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9E1DBB7D-941E-4A74-A3AB-D55DB588EE39}"/>
            </a:ext>
          </a:extLst>
        </xdr:cNvPr>
        <xdr:cNvSpPr txBox="1"/>
      </xdr:nvSpPr>
      <xdr:spPr>
        <a:xfrm>
          <a:off x="2228850" y="27279600"/>
          <a:ext cx="63341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for the disposal of sharps or rigid items likely to puncture the bag </a:t>
          </a:r>
          <a:endParaRPr lang="en-GB" sz="1200">
            <a:effectLst/>
          </a:endParaRPr>
        </a:p>
      </xdr:txBody>
    </xdr:sp>
    <xdr:clientData/>
  </xdr:twoCellAnchor>
  <xdr:twoCellAnchor editAs="oneCell">
    <xdr:from>
      <xdr:col>1</xdr:col>
      <xdr:colOff>104775</xdr:colOff>
      <xdr:row>114</xdr:row>
      <xdr:rowOff>66675</xdr:rowOff>
    </xdr:from>
    <xdr:to>
      <xdr:col>2</xdr:col>
      <xdr:colOff>428625</xdr:colOff>
      <xdr:row>117</xdr:row>
      <xdr:rowOff>19050</xdr:rowOff>
    </xdr:to>
    <xdr:pic>
      <xdr:nvPicPr>
        <xdr:cNvPr id="43" name="Picture 42" descr="Warning sign – 57920/58071 – Proshield Safety Signs">
          <a:extLst>
            <a:ext uri="{FF2B5EF4-FFF2-40B4-BE49-F238E27FC236}">
              <a16:creationId xmlns:a16="http://schemas.microsoft.com/office/drawing/2014/main" id="{A0635174-F3B4-45AF-BF9B-5295977579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279463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114300</xdr:colOff>
      <xdr:row>117</xdr:row>
      <xdr:rowOff>142875</xdr:rowOff>
    </xdr:from>
    <xdr:to>
      <xdr:col>2</xdr:col>
      <xdr:colOff>438150</xdr:colOff>
      <xdr:row>120</xdr:row>
      <xdr:rowOff>142875</xdr:rowOff>
    </xdr:to>
    <xdr:pic>
      <xdr:nvPicPr>
        <xdr:cNvPr id="44" name="Picture 43" descr="Warning sign – 57920/58071 – Proshield Safety Signs">
          <a:extLst>
            <a:ext uri="{FF2B5EF4-FFF2-40B4-BE49-F238E27FC236}">
              <a16:creationId xmlns:a16="http://schemas.microsoft.com/office/drawing/2014/main" id="{10270F41-EAC2-41A0-BF50-89E665484F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7225" y="28594050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1533525</xdr:colOff>
      <xdr:row>114</xdr:row>
      <xdr:rowOff>85725</xdr:rowOff>
    </xdr:from>
    <xdr:to>
      <xdr:col>5</xdr:col>
      <xdr:colOff>142875</xdr:colOff>
      <xdr:row>117</xdr:row>
      <xdr:rowOff>9525</xdr:rowOff>
    </xdr:to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99FCCE8-3AA8-413F-8A4A-AAD183FF1129}"/>
            </a:ext>
          </a:extLst>
        </xdr:cNvPr>
        <xdr:cNvSpPr txBox="1"/>
      </xdr:nvSpPr>
      <xdr:spPr>
        <a:xfrm>
          <a:off x="2228850" y="27965400"/>
          <a:ext cx="63341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Bags should be filled with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 more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than two thirds full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to a maximum weight of 5 KG , whichever is reached first </a:t>
          </a:r>
          <a:endParaRPr lang="en-GB" sz="1200">
            <a:effectLst/>
          </a:endParaRPr>
        </a:p>
      </xdr:txBody>
    </xdr:sp>
    <xdr:clientData/>
  </xdr:twoCellAnchor>
  <xdr:twoCellAnchor>
    <xdr:from>
      <xdr:col>2</xdr:col>
      <xdr:colOff>1533525</xdr:colOff>
      <xdr:row>118</xdr:row>
      <xdr:rowOff>85725</xdr:rowOff>
    </xdr:from>
    <xdr:to>
      <xdr:col>5</xdr:col>
      <xdr:colOff>142875</xdr:colOff>
      <xdr:row>125</xdr:row>
      <xdr:rowOff>38100</xdr:rowOff>
    </xdr:to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5D354C80-A044-441D-B1DE-4867B34A24C7}"/>
            </a:ext>
          </a:extLst>
        </xdr:cNvPr>
        <xdr:cNvSpPr txBox="1"/>
      </xdr:nvSpPr>
      <xdr:spPr>
        <a:xfrm>
          <a:off x="2228850" y="28727400"/>
          <a:ext cx="63341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Bags should be sealed at the point of production using cable ties or the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swan-neck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method.</a:t>
          </a:r>
          <a:endParaRPr lang="en-GB" sz="1200">
            <a:effectLst/>
          </a:endParaRPr>
        </a:p>
      </xdr:txBody>
    </xdr:sp>
    <xdr:clientData/>
  </xdr:twoCellAnchor>
  <xdr:twoCellAnchor>
    <xdr:from>
      <xdr:col>0</xdr:col>
      <xdr:colOff>219075</xdr:colOff>
      <xdr:row>131</xdr:row>
      <xdr:rowOff>47625</xdr:rowOff>
    </xdr:from>
    <xdr:to>
      <xdr:col>3</xdr:col>
      <xdr:colOff>104775</xdr:colOff>
      <xdr:row>147</xdr:row>
      <xdr:rowOff>87136</xdr:rowOff>
    </xdr:to>
    <xdr:sp macro="" textlink="">
      <xdr:nvSpPr>
        <xdr:cNvPr id="47" name="Content Placeholder 2">
          <a:extLst>
            <a:ext uri="{FF2B5EF4-FFF2-40B4-BE49-F238E27FC236}">
              <a16:creationId xmlns:a16="http://schemas.microsoft.com/office/drawing/2014/main" id="{DBB8B432-C368-4134-81C5-59C857018364}"/>
            </a:ext>
          </a:extLst>
        </xdr:cNvPr>
        <xdr:cNvSpPr>
          <a:spLocks noGrp="1"/>
        </xdr:cNvSpPr>
      </xdr:nvSpPr>
      <xdr:spPr>
        <a:xfrm>
          <a:off x="219075" y="30022800"/>
          <a:ext cx="5915025" cy="3087511"/>
        </a:xfrm>
        <a:prstGeom prst="rect">
          <a:avLst/>
        </a:prstGeom>
      </xdr:spPr>
      <xdr:txBody>
        <a:bodyPr vert="horz" wrap="square" lIns="91440" tIns="45720" rIns="91440" bIns="45720" rtlCol="0">
          <a:normAutofit/>
        </a:bodyPr>
        <a:lstStyle>
          <a:lvl1pPr marL="171450" indent="-171450" algn="l" defTabSz="685800" rtl="0" eaLnBrk="1" latinLnBrk="0" hangingPunct="1">
            <a:lnSpc>
              <a:spcPct val="90000"/>
            </a:lnSpc>
            <a:spcBef>
              <a:spcPts val="750"/>
            </a:spcBef>
            <a:buFont typeface="Arial" panose="020B0604020202020204" pitchFamily="34" charset="0"/>
            <a:buChar char="•"/>
            <a:defRPr sz="21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5143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8572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5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2001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5430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18859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2288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25717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2914650" indent="-171450" algn="l" defTabSz="685800" rtl="0" eaLnBrk="1" latinLnBrk="0" hangingPunct="1">
            <a:lnSpc>
              <a:spcPct val="90000"/>
            </a:lnSpc>
            <a:spcBef>
              <a:spcPts val="375"/>
            </a:spcBef>
            <a:buFont typeface="Arial" panose="020B0604020202020204" pitchFamily="34" charset="0"/>
            <a:buChar char="•"/>
            <a:defRPr sz="135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marL="0" indent="0">
            <a:buNone/>
          </a:pPr>
          <a:r>
            <a:rPr lang="en-GB" sz="1400">
              <a:latin typeface="+mn-lt"/>
            </a:rPr>
            <a:t>Dental amalgam is considered hazardous waste because :</a:t>
          </a:r>
        </a:p>
        <a:p>
          <a:r>
            <a:rPr lang="en-GB" sz="1400">
              <a:latin typeface="+mn-lt"/>
            </a:rPr>
            <a:t>It contains up to 50% toxic mercury and mercury compounds , which are extremely toxic </a:t>
          </a:r>
        </a:p>
        <a:p>
          <a:r>
            <a:rPr lang="en-GB" sz="1400">
              <a:latin typeface="+mn-lt"/>
            </a:rPr>
            <a:t>In liquid form, it has limited absorption through skin </a:t>
          </a:r>
        </a:p>
        <a:p>
          <a:r>
            <a:rPr lang="en-GB" sz="1400">
              <a:latin typeface="+mn-lt"/>
            </a:rPr>
            <a:t>In vapour form , it is extremely toxic (absorbed through lungs, damages immune system; dangerous to unborn child ) </a:t>
          </a:r>
        </a:p>
        <a:p>
          <a:endParaRPr lang="en-GB" sz="1400">
            <a:latin typeface="+mn-lt"/>
          </a:endParaRPr>
        </a:p>
        <a:p>
          <a:pPr marL="0" indent="0">
            <a:buNone/>
          </a:pPr>
          <a:r>
            <a:rPr lang="en-GB" sz="1400">
              <a:latin typeface="+mn-lt"/>
            </a:rPr>
            <a:t>Amalgam works on the basis of cumulative effect – i.e. the greater the exposure the greater the effect.</a:t>
          </a:r>
        </a:p>
        <a:p>
          <a:pPr marL="0" indent="0">
            <a:buNone/>
          </a:pPr>
          <a:r>
            <a:rPr lang="en-GB" sz="1400">
              <a:latin typeface="+mn-lt"/>
            </a:rPr>
            <a:t>The only safe waste disposal options is collection and recycling </a:t>
          </a:r>
        </a:p>
        <a:p>
          <a:pPr marL="0" indent="0">
            <a:buNone/>
          </a:pPr>
          <a:endParaRPr lang="en-GB"/>
        </a:p>
        <a:p>
          <a:endParaRPr lang="en-GB"/>
        </a:p>
      </xdr:txBody>
    </xdr:sp>
    <xdr:clientData/>
  </xdr:twoCellAnchor>
  <xdr:twoCellAnchor editAs="oneCell">
    <xdr:from>
      <xdr:col>4</xdr:col>
      <xdr:colOff>161925</xdr:colOff>
      <xdr:row>132</xdr:row>
      <xdr:rowOff>47625</xdr:rowOff>
    </xdr:from>
    <xdr:to>
      <xdr:col>6</xdr:col>
      <xdr:colOff>327660</xdr:colOff>
      <xdr:row>144</xdr:row>
      <xdr:rowOff>66675</xdr:rowOff>
    </xdr:to>
    <xdr:pic>
      <xdr:nvPicPr>
        <xdr:cNvPr id="48" name="Picture 47" descr="Dental Waste Management - SELECT">
          <a:extLst>
            <a:ext uri="{FF2B5EF4-FFF2-40B4-BE49-F238E27FC236}">
              <a16:creationId xmlns:a16="http://schemas.microsoft.com/office/drawing/2014/main" id="{3DF6C183-E362-44B0-9EB4-BE56590AA3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30213300"/>
          <a:ext cx="2556510" cy="2305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1438275</xdr:colOff>
      <xdr:row>147</xdr:row>
      <xdr:rowOff>104775</xdr:rowOff>
    </xdr:from>
    <xdr:to>
      <xdr:col>4</xdr:col>
      <xdr:colOff>666750</xdr:colOff>
      <xdr:row>159</xdr:row>
      <xdr:rowOff>102734</xdr:rowOff>
    </xdr:to>
    <xdr:sp macro="" textlink="">
      <xdr:nvSpPr>
        <xdr:cNvPr id="51" name="TextBox 4">
          <a:extLst>
            <a:ext uri="{FF2B5EF4-FFF2-40B4-BE49-F238E27FC236}">
              <a16:creationId xmlns:a16="http://schemas.microsoft.com/office/drawing/2014/main" id="{F57A62FA-07A0-4B2A-A881-6740A45A231C}"/>
            </a:ext>
          </a:extLst>
        </xdr:cNvPr>
        <xdr:cNvSpPr txBox="1"/>
      </xdr:nvSpPr>
      <xdr:spPr>
        <a:xfrm>
          <a:off x="2133600" y="33127950"/>
          <a:ext cx="4714875" cy="2283959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4572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400" b="1">
              <a:latin typeface="+mn-lt"/>
            </a:rPr>
            <a:t>DO NOT </a:t>
          </a:r>
          <a:r>
            <a:rPr lang="en-GB" sz="1400">
              <a:latin typeface="+mn-lt"/>
            </a:rPr>
            <a:t>dispose of mercury or amalgam contaminated wastes in clinical bags or</a:t>
          </a:r>
          <a:r>
            <a:rPr lang="en-GB" sz="1400" b="1">
              <a:latin typeface="+mn-lt"/>
            </a:rPr>
            <a:t> </a:t>
          </a:r>
          <a:r>
            <a:rPr lang="en-GB" sz="1400">
              <a:latin typeface="+mn-lt"/>
            </a:rPr>
            <a:t>sharps containers </a:t>
          </a:r>
          <a:endParaRPr lang="en-GB" sz="1400" b="1">
            <a:latin typeface="+mn-lt"/>
          </a:endParaRPr>
        </a:p>
        <a:p>
          <a:endParaRPr lang="en-GB" sz="1400" b="1">
            <a:latin typeface="+mn-lt"/>
          </a:endParaRPr>
        </a:p>
        <a:p>
          <a:endParaRPr lang="en-GB" sz="1400" b="1">
            <a:latin typeface="+mn-lt"/>
          </a:endParaRPr>
        </a:p>
        <a:p>
          <a:r>
            <a:rPr lang="en-GB" sz="1400" b="1">
              <a:latin typeface="+mn-lt"/>
            </a:rPr>
            <a:t>DO NOT </a:t>
          </a:r>
          <a:r>
            <a:rPr lang="en-GB" sz="1400">
              <a:latin typeface="+mn-lt"/>
            </a:rPr>
            <a:t>dispose of amalgam down the drain as this leads to water and land contamination </a:t>
          </a:r>
          <a:endParaRPr lang="en-GB" sz="1400" b="1">
            <a:latin typeface="+mn-lt"/>
          </a:endParaRPr>
        </a:p>
        <a:p>
          <a:endParaRPr lang="en-GB" sz="1400" b="1">
            <a:latin typeface="+mn-lt"/>
          </a:endParaRPr>
        </a:p>
        <a:p>
          <a:endParaRPr lang="en-GB" sz="1400" b="1">
            <a:latin typeface="+mn-lt"/>
          </a:endParaRPr>
        </a:p>
        <a:p>
          <a:r>
            <a:rPr lang="en-GB" sz="1400" b="1">
              <a:latin typeface="+mn-lt"/>
            </a:rPr>
            <a:t>DO NOT </a:t>
          </a:r>
          <a:r>
            <a:rPr lang="en-GB" sz="1400">
              <a:latin typeface="+mn-lt"/>
            </a:rPr>
            <a:t>dispose of amalgam with waste destined for incineration as this leads to air contamination </a:t>
          </a:r>
        </a:p>
      </xdr:txBody>
    </xdr:sp>
    <xdr:clientData/>
  </xdr:twoCellAnchor>
  <xdr:twoCellAnchor editAs="oneCell">
    <xdr:from>
      <xdr:col>2</xdr:col>
      <xdr:colOff>85725</xdr:colOff>
      <xdr:row>147</xdr:row>
      <xdr:rowOff>19050</xdr:rowOff>
    </xdr:from>
    <xdr:to>
      <xdr:col>2</xdr:col>
      <xdr:colOff>971550</xdr:colOff>
      <xdr:row>150</xdr:row>
      <xdr:rowOff>148008</xdr:rowOff>
    </xdr:to>
    <xdr:pic>
      <xdr:nvPicPr>
        <xdr:cNvPr id="52" name="Picture 51">
          <a:extLst>
            <a:ext uri="{FF2B5EF4-FFF2-40B4-BE49-F238E27FC236}">
              <a16:creationId xmlns:a16="http://schemas.microsoft.com/office/drawing/2014/main" id="{47C73636-2692-4D16-9338-2220B9FA5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3042225"/>
          <a:ext cx="885825" cy="700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85725</xdr:colOff>
      <xdr:row>151</xdr:row>
      <xdr:rowOff>142875</xdr:rowOff>
    </xdr:from>
    <xdr:to>
      <xdr:col>2</xdr:col>
      <xdr:colOff>971550</xdr:colOff>
      <xdr:row>155</xdr:row>
      <xdr:rowOff>81333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id="{CAB08BB5-05F7-4A86-91FD-536603F8CF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33928050"/>
          <a:ext cx="885825" cy="700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76200</xdr:colOff>
      <xdr:row>156</xdr:row>
      <xdr:rowOff>85725</xdr:rowOff>
    </xdr:from>
    <xdr:to>
      <xdr:col>2</xdr:col>
      <xdr:colOff>962025</xdr:colOff>
      <xdr:row>160</xdr:row>
      <xdr:rowOff>24183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id="{4E79927D-AFDE-4A7F-A73C-0CE447457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1525" y="34823400"/>
          <a:ext cx="885825" cy="7004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485774</xdr:colOff>
      <xdr:row>169</xdr:row>
      <xdr:rowOff>114175</xdr:rowOff>
    </xdr:from>
    <xdr:to>
      <xdr:col>2</xdr:col>
      <xdr:colOff>304800</xdr:colOff>
      <xdr:row>170</xdr:row>
      <xdr:rowOff>345881</xdr:rowOff>
    </xdr:to>
    <xdr:pic>
      <xdr:nvPicPr>
        <xdr:cNvPr id="55" name="Picture 54" descr="2x Daniels Sharpguard Sharps Bin 3.75 litre - Yellow - (Multi Pack) :  Amazon.co.uk: Health &amp;amp; Personal Care">
          <a:extLst>
            <a:ext uri="{FF2B5EF4-FFF2-40B4-BE49-F238E27FC236}">
              <a16:creationId xmlns:a16="http://schemas.microsoft.com/office/drawing/2014/main" id="{5C8EC5D5-C6E9-4AF3-8DEC-AA8287EE6D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4" y="38795200"/>
          <a:ext cx="609601" cy="8222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1057275</xdr:colOff>
      <xdr:row>169</xdr:row>
      <xdr:rowOff>142875</xdr:rowOff>
    </xdr:from>
    <xdr:to>
      <xdr:col>4</xdr:col>
      <xdr:colOff>1905000</xdr:colOff>
      <xdr:row>170</xdr:row>
      <xdr:rowOff>447675</xdr:rowOff>
    </xdr:to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8EABD149-B6E9-4D09-97CA-4AA5C4C2239F}"/>
            </a:ext>
          </a:extLst>
        </xdr:cNvPr>
        <xdr:cNvSpPr txBox="1"/>
      </xdr:nvSpPr>
      <xdr:spPr>
        <a:xfrm>
          <a:off x="1847850" y="38823900"/>
          <a:ext cx="63341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Yellow-Lidded sealed unit 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non-soft infectious or potentially infectious clinical waste contaminated with chemicals or pharmaceutical / medical wastes e.g.. IV giving sets </a:t>
          </a:r>
          <a:endParaRPr lang="en-GB" sz="1200">
            <a:effectLst/>
          </a:endParaRPr>
        </a:p>
        <a:p>
          <a:endParaRPr lang="en-GB" sz="1100"/>
        </a:p>
      </xdr:txBody>
    </xdr:sp>
    <xdr:clientData/>
  </xdr:twoCellAnchor>
  <xdr:twoCellAnchor editAs="oneCell">
    <xdr:from>
      <xdr:col>0</xdr:col>
      <xdr:colOff>304800</xdr:colOff>
      <xdr:row>170</xdr:row>
      <xdr:rowOff>561975</xdr:rowOff>
    </xdr:from>
    <xdr:to>
      <xdr:col>2</xdr:col>
      <xdr:colOff>495300</xdr:colOff>
      <xdr:row>176</xdr:row>
      <xdr:rowOff>0</xdr:rowOff>
    </xdr:to>
    <xdr:pic>
      <xdr:nvPicPr>
        <xdr:cNvPr id="57" name="Picture 56" descr="Pharmaceutical Waste Bins Service | Initial Medical UK">
          <a:extLst>
            <a:ext uri="{FF2B5EF4-FFF2-40B4-BE49-F238E27FC236}">
              <a16:creationId xmlns:a16="http://schemas.microsoft.com/office/drawing/2014/main" id="{08C3EB33-286C-4EB1-90F2-05B4A19E55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39833550"/>
          <a:ext cx="981075" cy="9810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1038225</xdr:colOff>
      <xdr:row>171</xdr:row>
      <xdr:rowOff>66675</xdr:rowOff>
    </xdr:from>
    <xdr:to>
      <xdr:col>4</xdr:col>
      <xdr:colOff>1885950</xdr:colOff>
      <xdr:row>176</xdr:row>
      <xdr:rowOff>9525</xdr:rowOff>
    </xdr:to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94F2A698-7731-48AA-907F-9864850991B8}"/>
            </a:ext>
          </a:extLst>
        </xdr:cNvPr>
        <xdr:cNvSpPr txBox="1"/>
      </xdr:nvSpPr>
      <xdr:spPr>
        <a:xfrm>
          <a:off x="1828800" y="39928800"/>
          <a:ext cx="63341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Blue-Lidded sealed unit 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non-hazardous medicines, out of date stock , ward or patient returns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(NOT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CYTOSTATIC OR CYTO TOXIC </a:t>
          </a:r>
          <a:r>
            <a:rPr lang="en-GB" sz="12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n-GB" sz="1200">
            <a:effectLst/>
          </a:endParaRPr>
        </a:p>
        <a:p>
          <a:endParaRPr lang="en-GB" sz="1100"/>
        </a:p>
      </xdr:txBody>
    </xdr:sp>
    <xdr:clientData/>
  </xdr:twoCellAnchor>
  <xdr:twoCellAnchor editAs="oneCell">
    <xdr:from>
      <xdr:col>0</xdr:col>
      <xdr:colOff>361950</xdr:colOff>
      <xdr:row>177</xdr:row>
      <xdr:rowOff>0</xdr:rowOff>
    </xdr:from>
    <xdr:to>
      <xdr:col>2</xdr:col>
      <xdr:colOff>447675</xdr:colOff>
      <xdr:row>181</xdr:row>
      <xdr:rowOff>114300</xdr:rowOff>
    </xdr:to>
    <xdr:pic>
      <xdr:nvPicPr>
        <xdr:cNvPr id="59" name="Picture 58" descr="Cytotoxic &amp;amp; Cytostatic Sharps Disposal Bin (Purple Lid)">
          <a:extLst>
            <a:ext uri="{FF2B5EF4-FFF2-40B4-BE49-F238E27FC236}">
              <a16:creationId xmlns:a16="http://schemas.microsoft.com/office/drawing/2014/main" id="{499F1249-859E-4C34-B17B-E97F7462B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41005125"/>
          <a:ext cx="876300" cy="876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990600</xdr:colOff>
      <xdr:row>177</xdr:row>
      <xdr:rowOff>76200</xdr:rowOff>
    </xdr:from>
    <xdr:to>
      <xdr:col>4</xdr:col>
      <xdr:colOff>1838325</xdr:colOff>
      <xdr:row>182</xdr:row>
      <xdr:rowOff>19050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677E37DB-120E-4195-A91F-CAA4894B857C}"/>
            </a:ext>
          </a:extLst>
        </xdr:cNvPr>
        <xdr:cNvSpPr txBox="1"/>
      </xdr:nvSpPr>
      <xdr:spPr>
        <a:xfrm>
          <a:off x="1781175" y="41081325"/>
          <a:ext cx="6334125" cy="895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Purple-Lidded sealed unit 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non-sharps cytotoxic / cytostatic waste, including IV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g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iving sets and leftover preparations </a:t>
          </a:r>
          <a:endParaRPr lang="en-GB" sz="1200">
            <a:effectLst/>
          </a:endParaRPr>
        </a:p>
        <a:p>
          <a:endParaRPr lang="en-GB" sz="1100"/>
        </a:p>
      </xdr:txBody>
    </xdr:sp>
    <xdr:clientData/>
  </xdr:twoCellAnchor>
  <xdr:twoCellAnchor editAs="oneCell">
    <xdr:from>
      <xdr:col>0</xdr:col>
      <xdr:colOff>485775</xdr:colOff>
      <xdr:row>183</xdr:row>
      <xdr:rowOff>9525</xdr:rowOff>
    </xdr:from>
    <xdr:to>
      <xdr:col>2</xdr:col>
      <xdr:colOff>304800</xdr:colOff>
      <xdr:row>186</xdr:row>
      <xdr:rowOff>47625</xdr:rowOff>
    </xdr:to>
    <xdr:pic>
      <xdr:nvPicPr>
        <xdr:cNvPr id="61" name="Picture 60" descr="Water is Prohibited. No Water Drop Icon. Stop Water Drop Icon Stock  Illustration - Illustration of prohibited, circle: 207820127">
          <a:extLst>
            <a:ext uri="{FF2B5EF4-FFF2-40B4-BE49-F238E27FC236}">
              <a16:creationId xmlns:a16="http://schemas.microsoft.com/office/drawing/2014/main" id="{5CC45F96-8136-4DBA-8469-C5B29C4C48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2157650"/>
          <a:ext cx="60960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990600</xdr:colOff>
      <xdr:row>183</xdr:row>
      <xdr:rowOff>142875</xdr:rowOff>
    </xdr:from>
    <xdr:to>
      <xdr:col>4</xdr:col>
      <xdr:colOff>1838325</xdr:colOff>
      <xdr:row>185</xdr:row>
      <xdr:rowOff>95250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44B56579-7C63-42C5-9A89-3E8531822D81}"/>
            </a:ext>
          </a:extLst>
        </xdr:cNvPr>
        <xdr:cNvSpPr txBox="1"/>
      </xdr:nvSpPr>
      <xdr:spPr>
        <a:xfrm>
          <a:off x="1781175" y="42291000"/>
          <a:ext cx="63341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2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 not </a:t>
          </a:r>
          <a:r>
            <a:rPr lang="en-GB" sz="12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 for the disposal of free liquids </a:t>
          </a:r>
          <a:r>
            <a:rPr lang="en-GB" sz="1200"/>
            <a:t> </a:t>
          </a:r>
        </a:p>
      </xdr:txBody>
    </xdr:sp>
    <xdr:clientData/>
  </xdr:twoCellAnchor>
  <xdr:twoCellAnchor editAs="oneCell">
    <xdr:from>
      <xdr:col>0</xdr:col>
      <xdr:colOff>514350</xdr:colOff>
      <xdr:row>187</xdr:row>
      <xdr:rowOff>47625</xdr:rowOff>
    </xdr:from>
    <xdr:to>
      <xdr:col>2</xdr:col>
      <xdr:colOff>258255</xdr:colOff>
      <xdr:row>189</xdr:row>
      <xdr:rowOff>89260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id="{6A518871-B1EC-4EE6-8963-9265A99F64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42957750"/>
          <a:ext cx="534480" cy="4226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971550</xdr:colOff>
      <xdr:row>187</xdr:row>
      <xdr:rowOff>85725</xdr:rowOff>
    </xdr:from>
    <xdr:to>
      <xdr:col>4</xdr:col>
      <xdr:colOff>1819275</xdr:colOff>
      <xdr:row>189</xdr:row>
      <xdr:rowOff>38100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86B5CEF7-166A-4BD8-AE18-FF55BE7A0503}"/>
            </a:ext>
          </a:extLst>
        </xdr:cNvPr>
        <xdr:cNvSpPr txBox="1"/>
      </xdr:nvSpPr>
      <xdr:spPr>
        <a:xfrm>
          <a:off x="1762125" y="42995850"/>
          <a:ext cx="6334125" cy="3333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Sealed units should never be sealed with more than 10 kg of glass.</a:t>
          </a:r>
          <a:endParaRPr lang="en-GB" sz="1200">
            <a:effectLst/>
          </a:endParaRPr>
        </a:p>
      </xdr:txBody>
    </xdr:sp>
    <xdr:clientData/>
  </xdr:twoCellAnchor>
  <xdr:twoCellAnchor editAs="oneCell">
    <xdr:from>
      <xdr:col>0</xdr:col>
      <xdr:colOff>485775</xdr:colOff>
      <xdr:row>190</xdr:row>
      <xdr:rowOff>133350</xdr:rowOff>
    </xdr:from>
    <xdr:to>
      <xdr:col>2</xdr:col>
      <xdr:colOff>266700</xdr:colOff>
      <xdr:row>193</xdr:row>
      <xdr:rowOff>133350</xdr:rowOff>
    </xdr:to>
    <xdr:pic>
      <xdr:nvPicPr>
        <xdr:cNvPr id="65" name="Picture 64" descr="Warning sign – 57920/58071 – Proshield Safety Signs">
          <a:extLst>
            <a:ext uri="{FF2B5EF4-FFF2-40B4-BE49-F238E27FC236}">
              <a16:creationId xmlns:a16="http://schemas.microsoft.com/office/drawing/2014/main" id="{8B6BB1E7-4A17-416E-AF76-6C0666E57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43614975"/>
          <a:ext cx="571500" cy="571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942975</xdr:colOff>
      <xdr:row>190</xdr:row>
      <xdr:rowOff>161925</xdr:rowOff>
    </xdr:from>
    <xdr:to>
      <xdr:col>4</xdr:col>
      <xdr:colOff>1790700</xdr:colOff>
      <xdr:row>193</xdr:row>
      <xdr:rowOff>85725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238CF3F-D9CE-46A0-8C06-93C687DF7803}"/>
            </a:ext>
          </a:extLst>
        </xdr:cNvPr>
        <xdr:cNvSpPr txBox="1"/>
      </xdr:nvSpPr>
      <xdr:spPr>
        <a:xfrm>
          <a:off x="1733550" y="43643550"/>
          <a:ext cx="6334125" cy="4953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Sealed units should be filled to maximum of three quarters full or to the fill-line marked on the container OR to the maximum weight of 20 KG</a:t>
          </a:r>
          <a:endParaRPr lang="en-GB" sz="1200">
            <a:effectLst/>
          </a:endParaRPr>
        </a:p>
      </xdr:txBody>
    </xdr:sp>
    <xdr:clientData/>
  </xdr:twoCellAnchor>
  <xdr:twoCellAnchor editAs="oneCell">
    <xdr:from>
      <xdr:col>0</xdr:col>
      <xdr:colOff>454874</xdr:colOff>
      <xdr:row>167</xdr:row>
      <xdr:rowOff>114301</xdr:rowOff>
    </xdr:from>
    <xdr:to>
      <xdr:col>2</xdr:col>
      <xdr:colOff>369814</xdr:colOff>
      <xdr:row>168</xdr:row>
      <xdr:rowOff>457201</xdr:rowOff>
    </xdr:to>
    <xdr:pic>
      <xdr:nvPicPr>
        <xdr:cNvPr id="4" name="Picture 3" descr="Sharpsguard Sharps Container | 3.75L | Orange Lid">
          <a:extLst>
            <a:ext uri="{FF2B5EF4-FFF2-40B4-BE49-F238E27FC236}">
              <a16:creationId xmlns:a16="http://schemas.microsoft.com/office/drawing/2014/main" id="{FE120FB3-B87E-55A5-7005-0E20D97926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4874" y="37614226"/>
          <a:ext cx="70551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1095375</xdr:colOff>
      <xdr:row>167</xdr:row>
      <xdr:rowOff>238125</xdr:rowOff>
    </xdr:from>
    <xdr:to>
      <xdr:col>4</xdr:col>
      <xdr:colOff>1943100</xdr:colOff>
      <xdr:row>168</xdr:row>
      <xdr:rowOff>323850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599086E6-49DF-4F9D-B527-68F9A6CD587A}"/>
            </a:ext>
          </a:extLst>
        </xdr:cNvPr>
        <xdr:cNvSpPr txBox="1"/>
      </xdr:nvSpPr>
      <xdr:spPr>
        <a:xfrm>
          <a:off x="1885950" y="37738050"/>
          <a:ext cx="6334125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 eaLnBrk="1" latinLnBrk="0" hangingPunct="1"/>
          <a:r>
            <a:rPr lang="en-GB" sz="16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Orange-Lidded sealed unit </a:t>
          </a:r>
        </a:p>
        <a:p>
          <a:pPr rtl="0" eaLnBrk="1" latinLnBrk="0" hangingPunct="1"/>
          <a:endParaRPr lang="en-GB" sz="400" b="1">
            <a:effectLst/>
          </a:endParaRPr>
        </a:p>
        <a:p>
          <a:pPr rtl="0" eaLnBrk="1" latinLnBrk="0" hangingPunct="1"/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non-soft non-infectious or non-contaminated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fully discharged needles &amp; syringe bodies </a:t>
          </a:r>
          <a:r>
            <a:rPr lang="en-GB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waste</a:t>
          </a:r>
          <a:r>
            <a:rPr lang="en-GB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GB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185206</xdr:colOff>
      <xdr:row>1</xdr:row>
      <xdr:rowOff>112367</xdr:rowOff>
    </xdr:from>
    <xdr:to>
      <xdr:col>13</xdr:col>
      <xdr:colOff>555309</xdr:colOff>
      <xdr:row>6</xdr:row>
      <xdr:rowOff>57150</xdr:rowOff>
    </xdr:to>
    <xdr:pic>
      <xdr:nvPicPr>
        <xdr:cNvPr id="2" name="Picture 1" descr="Working for EA - Environment Agency - GOV.UK">
          <a:extLst>
            <a:ext uri="{FF2B5EF4-FFF2-40B4-BE49-F238E27FC236}">
              <a16:creationId xmlns:a16="http://schemas.microsoft.com/office/drawing/2014/main" id="{DEAD8DEE-EFE4-4C24-92F6-EBDDC2ACA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1206" y="302867"/>
          <a:ext cx="2198903" cy="8972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10</xdr:col>
      <xdr:colOff>191076</xdr:colOff>
      <xdr:row>6</xdr:row>
      <xdr:rowOff>171450</xdr:rowOff>
    </xdr:from>
    <xdr:to>
      <xdr:col>13</xdr:col>
      <xdr:colOff>551351</xdr:colOff>
      <xdr:row>11</xdr:row>
      <xdr:rowOff>88061</xdr:rowOff>
    </xdr:to>
    <xdr:pic>
      <xdr:nvPicPr>
        <xdr:cNvPr id="3" name="Picture 7" descr="HWMA">
          <a:extLst>
            <a:ext uri="{FF2B5EF4-FFF2-40B4-BE49-F238E27FC236}">
              <a16:creationId xmlns:a16="http://schemas.microsoft.com/office/drawing/2014/main" id="{FC740EB5-82F3-46A8-94CA-2E654938BB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87076" y="1314450"/>
          <a:ext cx="2189075" cy="916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219075</xdr:colOff>
      <xdr:row>2</xdr:row>
      <xdr:rowOff>123825</xdr:rowOff>
    </xdr:from>
    <xdr:to>
      <xdr:col>6</xdr:col>
      <xdr:colOff>381000</xdr:colOff>
      <xdr:row>4</xdr:row>
      <xdr:rowOff>69342</xdr:rowOff>
    </xdr:to>
    <xdr:pic>
      <xdr:nvPicPr>
        <xdr:cNvPr id="5" name="Picture 8" descr="Trust Hygiene Services ">
          <a:extLst>
            <a:ext uri="{FF2B5EF4-FFF2-40B4-BE49-F238E27FC236}">
              <a16:creationId xmlns:a16="http://schemas.microsoft.com/office/drawing/2014/main" id="{753E94A3-C852-4A4B-AAEA-A75D7970CF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504825"/>
          <a:ext cx="3209925" cy="3265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9526</xdr:colOff>
      <xdr:row>5</xdr:row>
      <xdr:rowOff>28575</xdr:rowOff>
    </xdr:from>
    <xdr:to>
      <xdr:col>6</xdr:col>
      <xdr:colOff>590550</xdr:colOff>
      <xdr:row>9</xdr:row>
      <xdr:rowOff>142875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38031E0-100F-4C83-83F6-DFA9B07C0D37}"/>
            </a:ext>
          </a:extLst>
        </xdr:cNvPr>
        <xdr:cNvSpPr txBox="1"/>
      </xdr:nvSpPr>
      <xdr:spPr>
        <a:xfrm>
          <a:off x="619126" y="981075"/>
          <a:ext cx="3629024" cy="876300"/>
        </a:xfrm>
        <a:prstGeom prst="rect">
          <a:avLst/>
        </a:prstGeom>
        <a:solidFill>
          <a:srgbClr val="002060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GB" sz="2400">
              <a:solidFill>
                <a:schemeClr val="bg1"/>
              </a:solidFill>
            </a:rPr>
            <a:t>PRE-ACCEPTANCE WASTE AUDIT 2022</a:t>
          </a:r>
        </a:p>
      </xdr:txBody>
    </xdr:sp>
    <xdr:clientData/>
  </xdr:twoCellAnchor>
  <xdr:twoCellAnchor editAs="oneCell">
    <xdr:from>
      <xdr:col>7</xdr:col>
      <xdr:colOff>9524</xdr:colOff>
      <xdr:row>2</xdr:row>
      <xdr:rowOff>104775</xdr:rowOff>
    </xdr:from>
    <xdr:to>
      <xdr:col>9</xdr:col>
      <xdr:colOff>603947</xdr:colOff>
      <xdr:row>10</xdr:row>
      <xdr:rowOff>38100</xdr:rowOff>
    </xdr:to>
    <xdr:pic>
      <xdr:nvPicPr>
        <xdr:cNvPr id="4" name="Picture 13" descr="Trust Hygiene Services ">
          <a:extLst>
            <a:ext uri="{FF2B5EF4-FFF2-40B4-BE49-F238E27FC236}">
              <a16:creationId xmlns:a16="http://schemas.microsoft.com/office/drawing/2014/main" id="{2B2186EE-6EC4-406A-8E0B-C2594F4E79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76724" y="485775"/>
          <a:ext cx="1813623" cy="1457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1308D-12D8-4B08-9842-ABEAA39607F5}">
  <dimension ref="A1:J171"/>
  <sheetViews>
    <sheetView showGridLines="0" showRowColHeaders="0" tabSelected="1" zoomScaleNormal="100" workbookViewId="0">
      <selection activeCell="I41" sqref="I41"/>
    </sheetView>
  </sheetViews>
  <sheetFormatPr defaultRowHeight="15" x14ac:dyDescent="0.25"/>
  <cols>
    <col min="1" max="1" width="8.140625" bestFit="1" customWidth="1"/>
    <col min="2" max="2" width="3.7109375" customWidth="1"/>
    <col min="3" max="3" width="80" bestFit="1" customWidth="1"/>
    <col min="4" max="4" width="2.28515625" customWidth="1"/>
    <col min="5" max="5" width="33.5703125" style="31" bestFit="1" customWidth="1"/>
    <col min="6" max="6" width="2.28515625" customWidth="1"/>
    <col min="7" max="7" width="10.7109375" style="31" customWidth="1"/>
    <col min="13" max="13" width="8.7109375" customWidth="1"/>
  </cols>
  <sheetData>
    <row r="1" spans="1:7" ht="20.100000000000001" customHeight="1" x14ac:dyDescent="0.25">
      <c r="A1" s="12"/>
      <c r="B1" s="12"/>
      <c r="C1" s="13"/>
      <c r="D1" s="14"/>
      <c r="E1" s="26"/>
      <c r="F1" s="15"/>
      <c r="G1" s="32"/>
    </row>
    <row r="2" spans="1:7" ht="20.100000000000001" customHeight="1" x14ac:dyDescent="0.25">
      <c r="A2" s="12"/>
      <c r="B2" s="12"/>
      <c r="C2" s="13"/>
      <c r="D2" s="16"/>
      <c r="E2" s="27"/>
      <c r="F2" s="15"/>
      <c r="G2" s="32"/>
    </row>
    <row r="3" spans="1:7" ht="20.100000000000001" customHeight="1" x14ac:dyDescent="0.25">
      <c r="A3" s="17"/>
      <c r="B3" s="17"/>
      <c r="C3" s="18"/>
      <c r="D3" s="16"/>
      <c r="E3" s="27"/>
      <c r="F3" s="19"/>
      <c r="G3" s="33"/>
    </row>
    <row r="4" spans="1:7" ht="20.100000000000001" customHeight="1" x14ac:dyDescent="0.25">
      <c r="A4" s="17"/>
      <c r="B4" s="17"/>
      <c r="C4" s="18"/>
      <c r="D4" s="16"/>
      <c r="E4" s="27"/>
      <c r="F4" s="19"/>
      <c r="G4" s="33"/>
    </row>
    <row r="5" spans="1:7" ht="20.100000000000001" customHeight="1" x14ac:dyDescent="0.25">
      <c r="A5" s="17"/>
      <c r="B5" s="17"/>
      <c r="C5" s="18"/>
      <c r="D5" s="17"/>
      <c r="E5" s="28"/>
      <c r="F5" s="19"/>
      <c r="G5" s="33"/>
    </row>
    <row r="6" spans="1:7" ht="6" customHeight="1" x14ac:dyDescent="0.25">
      <c r="A6" s="1"/>
      <c r="B6" s="1"/>
      <c r="C6" s="2"/>
      <c r="D6" s="3"/>
      <c r="E6" s="29"/>
      <c r="F6" s="4"/>
      <c r="G6" s="34"/>
    </row>
    <row r="7" spans="1:7" ht="31.5" x14ac:dyDescent="0.25">
      <c r="A7" s="44" t="s">
        <v>0</v>
      </c>
      <c r="B7" s="44"/>
      <c r="C7" s="44"/>
      <c r="D7" s="44"/>
      <c r="E7" s="44"/>
      <c r="F7" s="44"/>
      <c r="G7" s="44"/>
    </row>
    <row r="8" spans="1:7" ht="20.100000000000001" customHeight="1" x14ac:dyDescent="0.25">
      <c r="A8" s="5"/>
      <c r="B8" s="5"/>
      <c r="C8" s="5"/>
      <c r="D8" s="5"/>
      <c r="E8" s="30"/>
      <c r="F8" s="5"/>
      <c r="G8" s="30"/>
    </row>
    <row r="9" spans="1:7" ht="20.100000000000001" customHeight="1" x14ac:dyDescent="0.25">
      <c r="A9" s="5"/>
      <c r="B9" s="5"/>
      <c r="C9" s="5"/>
      <c r="D9" s="5"/>
      <c r="E9" s="30"/>
      <c r="F9" s="5"/>
      <c r="G9" s="30"/>
    </row>
    <row r="10" spans="1:7" ht="20.100000000000001" customHeight="1" x14ac:dyDescent="0.25">
      <c r="A10" s="5"/>
      <c r="B10" s="5"/>
      <c r="C10" s="5"/>
      <c r="D10" s="5"/>
      <c r="E10" s="30"/>
      <c r="F10" s="5"/>
      <c r="G10" s="30"/>
    </row>
    <row r="11" spans="1:7" ht="20.100000000000001" customHeight="1" x14ac:dyDescent="0.25">
      <c r="A11" s="5"/>
      <c r="B11" s="5"/>
      <c r="C11" s="5"/>
      <c r="D11" s="5"/>
      <c r="E11" s="30"/>
      <c r="F11" s="5"/>
      <c r="G11" s="30"/>
    </row>
    <row r="12" spans="1:7" ht="20.100000000000001" customHeight="1" x14ac:dyDescent="0.25">
      <c r="A12" s="5"/>
      <c r="B12" s="5"/>
      <c r="C12" s="5"/>
      <c r="D12" s="5"/>
      <c r="E12" s="30"/>
      <c r="F12" s="5"/>
      <c r="G12" s="30"/>
    </row>
    <row r="13" spans="1:7" ht="20.100000000000001" customHeight="1" x14ac:dyDescent="0.25">
      <c r="A13" s="5"/>
      <c r="B13" s="5"/>
      <c r="C13" s="5"/>
      <c r="D13" s="5"/>
      <c r="E13" s="30"/>
      <c r="F13" s="5"/>
      <c r="G13" s="30"/>
    </row>
    <row r="14" spans="1:7" ht="20.100000000000001" customHeight="1" x14ac:dyDescent="0.25">
      <c r="A14" s="5"/>
      <c r="B14" s="5"/>
      <c r="C14" s="5"/>
      <c r="D14" s="5"/>
      <c r="E14" s="30"/>
      <c r="F14" s="5"/>
      <c r="G14" s="30"/>
    </row>
    <row r="15" spans="1:7" ht="20.100000000000001" customHeight="1" x14ac:dyDescent="0.25">
      <c r="A15" s="5"/>
      <c r="B15" s="5"/>
      <c r="C15" s="5"/>
      <c r="D15" s="5"/>
      <c r="E15" s="30"/>
      <c r="F15" s="5"/>
      <c r="G15" s="30"/>
    </row>
    <row r="16" spans="1:7" ht="20.100000000000001" customHeight="1" x14ac:dyDescent="0.25">
      <c r="A16" s="5"/>
      <c r="B16" s="5"/>
      <c r="C16" s="5"/>
      <c r="D16" s="5"/>
      <c r="E16" s="30"/>
      <c r="F16" s="5"/>
      <c r="G16" s="30"/>
    </row>
    <row r="17" spans="1:7" ht="20.100000000000001" customHeight="1" x14ac:dyDescent="0.25">
      <c r="A17" s="5"/>
      <c r="B17" s="5"/>
      <c r="C17" s="5"/>
      <c r="D17" s="5"/>
      <c r="E17" s="30"/>
      <c r="F17" s="5"/>
      <c r="G17" s="30"/>
    </row>
    <row r="18" spans="1:7" ht="20.100000000000001" customHeight="1" x14ac:dyDescent="0.25">
      <c r="A18" s="5"/>
      <c r="B18" s="5"/>
      <c r="C18" s="5"/>
      <c r="D18" s="5"/>
      <c r="E18" s="30"/>
      <c r="F18" s="5"/>
      <c r="G18" s="30"/>
    </row>
    <row r="19" spans="1:7" ht="20.100000000000001" customHeight="1" x14ac:dyDescent="0.25">
      <c r="A19" s="5"/>
      <c r="B19" s="5"/>
      <c r="C19" s="5"/>
      <c r="D19" s="5"/>
      <c r="E19" s="30"/>
      <c r="F19" s="5"/>
      <c r="G19" s="30"/>
    </row>
    <row r="20" spans="1:7" ht="20.100000000000001" customHeight="1" x14ac:dyDescent="0.25">
      <c r="A20" s="5"/>
      <c r="B20" s="5"/>
      <c r="C20" s="5"/>
      <c r="D20" s="5"/>
      <c r="E20" s="30"/>
      <c r="F20" s="5"/>
      <c r="G20" s="30"/>
    </row>
    <row r="21" spans="1:7" ht="20.100000000000001" customHeight="1" x14ac:dyDescent="0.25">
      <c r="A21" s="5"/>
      <c r="B21" s="5"/>
      <c r="C21" s="5"/>
      <c r="D21" s="5"/>
      <c r="E21" s="30"/>
      <c r="F21" s="5"/>
      <c r="G21" s="30"/>
    </row>
    <row r="22" spans="1:7" ht="20.100000000000001" customHeight="1" x14ac:dyDescent="0.25">
      <c r="A22" s="5"/>
      <c r="B22" s="5"/>
      <c r="C22" s="5"/>
      <c r="D22" s="5"/>
      <c r="E22" s="30"/>
      <c r="F22" s="5"/>
      <c r="G22" s="30"/>
    </row>
    <row r="23" spans="1:7" ht="20.100000000000001" customHeight="1" x14ac:dyDescent="0.25">
      <c r="A23" s="5"/>
      <c r="B23" s="5"/>
      <c r="C23" s="5"/>
      <c r="D23" s="5"/>
      <c r="E23" s="30"/>
      <c r="F23" s="5"/>
      <c r="G23" s="30"/>
    </row>
    <row r="24" spans="1:7" ht="20.100000000000001" customHeight="1" x14ac:dyDescent="0.25">
      <c r="A24" s="5"/>
      <c r="B24" s="5"/>
      <c r="C24" s="5"/>
      <c r="D24" s="5"/>
      <c r="E24" s="30"/>
      <c r="F24" s="5"/>
      <c r="G24" s="30"/>
    </row>
    <row r="25" spans="1:7" ht="20.100000000000001" customHeight="1" x14ac:dyDescent="0.25">
      <c r="A25" s="5"/>
      <c r="B25" s="5"/>
      <c r="C25" s="5"/>
      <c r="D25" s="5"/>
      <c r="E25" s="30"/>
      <c r="F25" s="5"/>
      <c r="G25" s="30"/>
    </row>
    <row r="26" spans="1:7" ht="20.100000000000001" customHeight="1" x14ac:dyDescent="0.25">
      <c r="A26" s="5"/>
      <c r="B26" s="5"/>
      <c r="C26" s="5"/>
      <c r="D26" s="5"/>
      <c r="E26" s="30"/>
      <c r="F26" s="5"/>
      <c r="G26" s="30"/>
    </row>
    <row r="27" spans="1:7" ht="20.100000000000001" customHeight="1" x14ac:dyDescent="0.25">
      <c r="A27" s="5"/>
      <c r="B27" s="5"/>
      <c r="C27" s="5"/>
      <c r="D27" s="5"/>
      <c r="E27" s="30"/>
      <c r="F27" s="5"/>
      <c r="G27" s="30"/>
    </row>
    <row r="28" spans="1:7" ht="20.100000000000001" customHeight="1" x14ac:dyDescent="0.25">
      <c r="A28" s="5"/>
      <c r="B28" s="5"/>
      <c r="C28" s="5"/>
      <c r="D28" s="5"/>
      <c r="E28" s="30"/>
      <c r="F28" s="5"/>
      <c r="G28" s="30"/>
    </row>
    <row r="29" spans="1:7" ht="20.100000000000001" customHeight="1" x14ac:dyDescent="0.25">
      <c r="A29" s="5"/>
      <c r="B29" s="5"/>
      <c r="C29" s="5"/>
      <c r="D29" s="5"/>
      <c r="E29" s="30"/>
      <c r="F29" s="5"/>
      <c r="G29" s="30"/>
    </row>
    <row r="30" spans="1:7" ht="20.100000000000001" customHeight="1" x14ac:dyDescent="0.25">
      <c r="A30" s="5"/>
      <c r="B30" s="5"/>
      <c r="C30" s="5"/>
      <c r="D30" s="5"/>
      <c r="E30" s="30"/>
      <c r="F30" s="5"/>
      <c r="G30" s="30"/>
    </row>
    <row r="31" spans="1:7" ht="6" customHeight="1" x14ac:dyDescent="0.25">
      <c r="A31" s="5"/>
      <c r="B31" s="5"/>
      <c r="C31" s="5"/>
      <c r="D31" s="5"/>
      <c r="E31" s="30"/>
      <c r="F31" s="5"/>
      <c r="G31" s="30"/>
    </row>
    <row r="32" spans="1:7" ht="25.5" customHeight="1" x14ac:dyDescent="0.25">
      <c r="A32" s="46" t="s">
        <v>38</v>
      </c>
      <c r="B32" s="46"/>
      <c r="C32" s="40"/>
      <c r="D32" s="3"/>
      <c r="E32" s="39" t="s">
        <v>39</v>
      </c>
      <c r="F32" s="4"/>
      <c r="G32" s="41"/>
    </row>
    <row r="33" spans="1:9" x14ac:dyDescent="0.25">
      <c r="A33" s="34"/>
      <c r="B33" s="34"/>
      <c r="C33" s="2"/>
      <c r="D33" s="3"/>
      <c r="E33" s="29"/>
      <c r="F33" s="4"/>
      <c r="G33" s="34"/>
    </row>
    <row r="34" spans="1:9" ht="25.5" customHeight="1" x14ac:dyDescent="0.25">
      <c r="A34" s="46" t="s">
        <v>40</v>
      </c>
      <c r="B34" s="46"/>
      <c r="C34" s="40"/>
      <c r="D34" s="3"/>
      <c r="E34" s="39" t="s">
        <v>41</v>
      </c>
      <c r="F34" s="4"/>
      <c r="G34" s="42"/>
    </row>
    <row r="35" spans="1:9" x14ac:dyDescent="0.25">
      <c r="A35" s="1"/>
      <c r="B35" s="1"/>
      <c r="C35" s="2"/>
      <c r="D35" s="3"/>
      <c r="E35" s="29"/>
      <c r="F35" s="4"/>
      <c r="G35" s="34"/>
    </row>
    <row r="36" spans="1:9" x14ac:dyDescent="0.25">
      <c r="A36" s="1"/>
      <c r="B36" s="1"/>
      <c r="C36" s="2"/>
      <c r="D36" s="3"/>
      <c r="E36" s="29"/>
      <c r="F36" s="4"/>
      <c r="G36" s="34"/>
    </row>
    <row r="37" spans="1:9" ht="12" customHeight="1" x14ac:dyDescent="0.25">
      <c r="A37" s="1"/>
      <c r="B37" s="1"/>
      <c r="C37" s="2"/>
      <c r="D37" s="3"/>
      <c r="E37" s="29"/>
      <c r="F37" s="4"/>
      <c r="G37" s="34"/>
    </row>
    <row r="38" spans="1:9" ht="30" customHeight="1" x14ac:dyDescent="0.25">
      <c r="A38" s="20" t="s">
        <v>1</v>
      </c>
      <c r="B38" s="4"/>
      <c r="C38" s="21" t="s">
        <v>2</v>
      </c>
      <c r="D38" s="4"/>
      <c r="E38" s="20" t="s">
        <v>3</v>
      </c>
      <c r="F38" s="4"/>
      <c r="G38" s="20" t="s">
        <v>4</v>
      </c>
    </row>
    <row r="39" spans="1:9" x14ac:dyDescent="0.25">
      <c r="A39" s="1"/>
      <c r="B39" s="3"/>
      <c r="C39" s="2"/>
      <c r="D39" s="3"/>
      <c r="E39" s="29"/>
      <c r="F39" s="4"/>
      <c r="G39" s="34"/>
    </row>
    <row r="40" spans="1:9" ht="30" customHeight="1" x14ac:dyDescent="0.25">
      <c r="A40" s="22">
        <v>1</v>
      </c>
      <c r="B40" s="3"/>
      <c r="C40" s="6" t="s">
        <v>5</v>
      </c>
      <c r="D40" s="3"/>
      <c r="E40" s="38"/>
      <c r="F40" s="4"/>
      <c r="G40" s="35" t="str">
        <f>IF(E40="", "", IF(E40="offensive waste - 'Tiger Bag'", "CORRECT", "INCORRECT"))</f>
        <v/>
      </c>
      <c r="I40" s="8"/>
    </row>
    <row r="41" spans="1:9" x14ac:dyDescent="0.25">
      <c r="A41" s="1"/>
      <c r="B41" s="3"/>
      <c r="C41" s="2"/>
      <c r="D41" s="3"/>
      <c r="E41" s="29"/>
      <c r="F41" s="4"/>
      <c r="G41" s="34"/>
    </row>
    <row r="42" spans="1:9" ht="30" customHeight="1" x14ac:dyDescent="0.25">
      <c r="A42" s="22">
        <v>2</v>
      </c>
      <c r="B42" s="3"/>
      <c r="C42" s="6" t="s">
        <v>6</v>
      </c>
      <c r="D42" s="3"/>
      <c r="E42" s="38"/>
      <c r="F42" s="4"/>
      <c r="G42" s="35" t="str">
        <f>IF(E42="", "", IF(E42="clinical waste - 'orange bag'", "CORRECT", "INCORRECT"))</f>
        <v/>
      </c>
    </row>
    <row r="43" spans="1:9" x14ac:dyDescent="0.25">
      <c r="A43" s="1"/>
      <c r="B43" s="3"/>
      <c r="C43" s="2"/>
      <c r="D43" s="3"/>
      <c r="E43" s="29"/>
      <c r="F43" s="4"/>
      <c r="G43" s="34"/>
    </row>
    <row r="44" spans="1:9" ht="30" customHeight="1" x14ac:dyDescent="0.25">
      <c r="A44" s="22">
        <v>3</v>
      </c>
      <c r="B44" s="3"/>
      <c r="C44" s="6" t="s">
        <v>7</v>
      </c>
      <c r="D44" s="3"/>
      <c r="E44" s="38"/>
      <c r="F44" s="4"/>
      <c r="G44" s="35" t="str">
        <f>IF(E44="", "", IF(E44="Blue Body - Blue Lid", "CORRECT", "INCORRECT"))</f>
        <v/>
      </c>
    </row>
    <row r="45" spans="1:9" x14ac:dyDescent="0.25">
      <c r="A45" s="1"/>
      <c r="B45" s="3"/>
      <c r="C45" s="2"/>
      <c r="D45" s="3"/>
      <c r="E45" s="29"/>
      <c r="F45" s="4"/>
      <c r="G45" s="34"/>
    </row>
    <row r="46" spans="1:9" ht="30" customHeight="1" x14ac:dyDescent="0.25">
      <c r="A46" s="22">
        <v>4</v>
      </c>
      <c r="B46" s="3"/>
      <c r="C46" s="6" t="s">
        <v>8</v>
      </c>
      <c r="D46" s="3"/>
      <c r="E46" s="38"/>
      <c r="F46" s="4"/>
      <c r="G46" s="35" t="str">
        <f>IF(E46="", "", IF(E46="clinical waste - 'orange bag'", "CORRECT", "INCORRECT"))</f>
        <v/>
      </c>
    </row>
    <row r="47" spans="1:9" x14ac:dyDescent="0.25">
      <c r="A47" s="1"/>
      <c r="B47" s="3"/>
      <c r="C47" s="2"/>
      <c r="D47" s="3"/>
      <c r="E47" s="29"/>
      <c r="F47" s="4"/>
      <c r="G47" s="34"/>
    </row>
    <row r="48" spans="1:9" ht="30" customHeight="1" x14ac:dyDescent="0.25">
      <c r="A48" s="22">
        <v>5</v>
      </c>
      <c r="B48" s="3"/>
      <c r="C48" s="6" t="s">
        <v>9</v>
      </c>
      <c r="D48" s="3"/>
      <c r="E48" s="38"/>
      <c r="F48" s="4"/>
      <c r="G48" s="35" t="str">
        <f>IF(E48="", "", IF(E48="offensive waste - 'Tiger Bag'", "CORRECT", "INCORRECT"))</f>
        <v/>
      </c>
    </row>
    <row r="49" spans="1:7" x14ac:dyDescent="0.25">
      <c r="A49" s="1"/>
      <c r="B49" s="3"/>
      <c r="C49" s="2"/>
      <c r="D49" s="3"/>
      <c r="E49" s="29"/>
      <c r="F49" s="4"/>
      <c r="G49" s="34"/>
    </row>
    <row r="50" spans="1:7" ht="30" customHeight="1" x14ac:dyDescent="0.25">
      <c r="A50" s="22">
        <v>6</v>
      </c>
      <c r="B50" s="3"/>
      <c r="C50" s="6" t="s">
        <v>10</v>
      </c>
      <c r="D50" s="3"/>
      <c r="E50" s="38"/>
      <c r="F50" s="4"/>
      <c r="G50" s="35" t="str">
        <f>IF(E50="", "", IF(E50="Yellow Body Purple Lid", "CORRECT", "INCORRECT"))</f>
        <v/>
      </c>
    </row>
    <row r="51" spans="1:7" x14ac:dyDescent="0.25">
      <c r="A51" s="1"/>
      <c r="B51" s="3"/>
      <c r="C51" s="2"/>
      <c r="D51" s="3"/>
      <c r="E51" s="29"/>
      <c r="F51" s="4"/>
      <c r="G51" s="34"/>
    </row>
    <row r="52" spans="1:7" ht="30" customHeight="1" x14ac:dyDescent="0.25">
      <c r="A52" s="22">
        <v>7</v>
      </c>
      <c r="B52" s="3"/>
      <c r="C52" s="6" t="s">
        <v>11</v>
      </c>
      <c r="D52" s="3"/>
      <c r="E52" s="38"/>
      <c r="F52" s="4"/>
      <c r="G52" s="35" t="str">
        <f>IF(E52="", "", IF(E52="Yellow Body - Yellow Lid", "CORRECT", "INCORRECT"))</f>
        <v/>
      </c>
    </row>
    <row r="53" spans="1:7" x14ac:dyDescent="0.25">
      <c r="A53" s="1"/>
      <c r="B53" s="3"/>
      <c r="C53" s="2"/>
      <c r="D53" s="3"/>
      <c r="E53" s="29"/>
      <c r="F53" s="4"/>
      <c r="G53" s="34"/>
    </row>
    <row r="54" spans="1:7" ht="30" customHeight="1" x14ac:dyDescent="0.25">
      <c r="A54" s="22">
        <v>8</v>
      </c>
      <c r="B54" s="3"/>
      <c r="C54" s="6" t="s">
        <v>43</v>
      </c>
      <c r="D54" s="3"/>
      <c r="E54" s="38"/>
      <c r="F54" s="4"/>
      <c r="G54" s="35" t="str">
        <f>IF(E54="", "", IF(E54="Yellow Body - Orange Lid", "CORRECT", "INCORRECT"))</f>
        <v/>
      </c>
    </row>
    <row r="55" spans="1:7" x14ac:dyDescent="0.25">
      <c r="A55" s="1"/>
      <c r="B55" s="3"/>
      <c r="C55" s="2"/>
      <c r="D55" s="3"/>
      <c r="E55" s="29"/>
      <c r="F55" s="4"/>
      <c r="G55" s="34"/>
    </row>
    <row r="56" spans="1:7" ht="30" customHeight="1" x14ac:dyDescent="0.25">
      <c r="A56" s="22">
        <v>9</v>
      </c>
      <c r="B56" s="3"/>
      <c r="C56" s="6" t="s">
        <v>12</v>
      </c>
      <c r="D56" s="3"/>
      <c r="E56" s="38"/>
      <c r="F56" s="4"/>
      <c r="G56" s="35" t="str">
        <f>IF(E56="", "", IF(E56="Blue Body - Blue Lid", "CORRECT", "INCORRECT"))</f>
        <v/>
      </c>
    </row>
    <row r="57" spans="1:7" x14ac:dyDescent="0.25">
      <c r="A57" s="1"/>
      <c r="B57" s="3"/>
      <c r="C57" s="2"/>
      <c r="D57" s="3"/>
      <c r="E57" s="29"/>
      <c r="F57" s="4"/>
      <c r="G57" s="34"/>
    </row>
    <row r="58" spans="1:7" ht="30" customHeight="1" x14ac:dyDescent="0.25">
      <c r="A58" s="22">
        <v>10</v>
      </c>
      <c r="B58" s="3"/>
      <c r="C58" s="6" t="s">
        <v>13</v>
      </c>
      <c r="D58" s="3"/>
      <c r="E58" s="38"/>
      <c r="F58" s="4"/>
      <c r="G58" s="35" t="str">
        <f>IF(E58="", "", IF(E58="23Ltr Gypsum Caddie", "CORRECT", "INCORRECT"))</f>
        <v/>
      </c>
    </row>
    <row r="59" spans="1:7" x14ac:dyDescent="0.25">
      <c r="A59" s="1"/>
      <c r="B59" s="3"/>
      <c r="C59" s="2"/>
      <c r="D59" s="3"/>
      <c r="E59" s="29"/>
      <c r="F59" s="4"/>
      <c r="G59" s="34"/>
    </row>
    <row r="60" spans="1:7" ht="30" customHeight="1" x14ac:dyDescent="0.25">
      <c r="A60" s="22">
        <v>11</v>
      </c>
      <c r="B60" s="3"/>
      <c r="C60" s="6" t="s">
        <v>14</v>
      </c>
      <c r="D60" s="3"/>
      <c r="E60" s="38"/>
      <c r="F60" s="4"/>
      <c r="G60" s="35" t="str">
        <f>IF(E60="", "", IF(E60="Tooth Box", "CORRECT", "INCORRECT"))</f>
        <v/>
      </c>
    </row>
    <row r="61" spans="1:7" x14ac:dyDescent="0.25">
      <c r="A61" s="1"/>
      <c r="B61" s="3"/>
      <c r="C61" s="2"/>
      <c r="D61" s="3"/>
      <c r="E61" s="29"/>
      <c r="F61" s="4"/>
      <c r="G61" s="34"/>
    </row>
    <row r="62" spans="1:7" ht="30" customHeight="1" x14ac:dyDescent="0.25">
      <c r="A62" s="22">
        <v>12</v>
      </c>
      <c r="B62" s="3"/>
      <c r="C62" s="6" t="s">
        <v>15</v>
      </c>
      <c r="D62" s="3"/>
      <c r="E62" s="38"/>
      <c r="F62" s="4"/>
      <c r="G62" s="35" t="str">
        <f>IF(E62="", "", IF(E62="Amalgam Tubs 500ml, 1.3Ltr", "CORRECT", "INCORRECT"))</f>
        <v/>
      </c>
    </row>
    <row r="63" spans="1:7" x14ac:dyDescent="0.25">
      <c r="A63" s="1"/>
      <c r="B63" s="3"/>
      <c r="C63" s="2"/>
      <c r="D63" s="3"/>
      <c r="E63" s="29"/>
      <c r="F63" s="4"/>
      <c r="G63" s="34"/>
    </row>
    <row r="64" spans="1:7" ht="30" customHeight="1" x14ac:dyDescent="0.25">
      <c r="A64" s="22">
        <v>13</v>
      </c>
      <c r="B64" s="3"/>
      <c r="C64" s="6" t="s">
        <v>16</v>
      </c>
      <c r="D64" s="3"/>
      <c r="E64" s="38"/>
      <c r="F64" s="4"/>
      <c r="G64" s="35" t="str">
        <f>IF(E64="", "", IF(E64="10kg Pail Amalgam Capsules", "CORRECT", "INCORRECT"))</f>
        <v/>
      </c>
    </row>
    <row r="65" spans="1:7" x14ac:dyDescent="0.25">
      <c r="A65" s="1"/>
      <c r="B65" s="3"/>
      <c r="C65" s="2"/>
      <c r="D65" s="3"/>
      <c r="E65" s="29"/>
      <c r="F65" s="4"/>
      <c r="G65" s="34"/>
    </row>
    <row r="66" spans="1:7" ht="30" customHeight="1" x14ac:dyDescent="0.25">
      <c r="A66" s="22">
        <v>14</v>
      </c>
      <c r="B66" s="3"/>
      <c r="C66" s="6" t="s">
        <v>17</v>
      </c>
      <c r="D66" s="3"/>
      <c r="E66" s="38"/>
      <c r="F66" s="4"/>
      <c r="G66" s="35" t="str">
        <f>IF(E66="", "", IF(E66="Fixer/Developer 10Ltr", "CORRECT", "INCORRECT"))</f>
        <v/>
      </c>
    </row>
    <row r="67" spans="1:7" x14ac:dyDescent="0.25">
      <c r="A67" s="1"/>
      <c r="B67" s="3"/>
      <c r="C67" s="2"/>
      <c r="D67" s="3"/>
      <c r="E67" s="29"/>
      <c r="F67" s="4"/>
      <c r="G67" s="34"/>
    </row>
    <row r="68" spans="1:7" ht="30" customHeight="1" x14ac:dyDescent="0.25">
      <c r="A68" s="22">
        <v>15</v>
      </c>
      <c r="B68" s="3"/>
      <c r="C68" s="6" t="s">
        <v>18</v>
      </c>
      <c r="D68" s="3"/>
      <c r="E68" s="38"/>
      <c r="F68" s="4"/>
      <c r="G68" s="35" t="str">
        <f>IF(E68="", "", IF(E68="Lead Foil Container", "CORRECT", "INCORRECT"))</f>
        <v/>
      </c>
    </row>
    <row r="69" spans="1:7" x14ac:dyDescent="0.25">
      <c r="A69" s="1"/>
      <c r="B69" s="3"/>
      <c r="C69" s="2"/>
      <c r="D69" s="3"/>
      <c r="E69" s="29"/>
      <c r="F69" s="4"/>
      <c r="G69" s="34"/>
    </row>
    <row r="70" spans="1:7" ht="30" customHeight="1" x14ac:dyDescent="0.25">
      <c r="A70" s="22">
        <v>16</v>
      </c>
      <c r="B70" s="3"/>
      <c r="C70" s="6" t="s">
        <v>19</v>
      </c>
      <c r="D70" s="3"/>
      <c r="E70" s="38"/>
      <c r="F70" s="4"/>
      <c r="G70" s="35" t="str">
        <f>IF(E70="", "", IF(E70="Blue Body - Blue Lid", "CORRECT", "INCORRECT"))</f>
        <v/>
      </c>
    </row>
    <row r="71" spans="1:7" x14ac:dyDescent="0.25">
      <c r="A71" s="1"/>
      <c r="B71" s="1"/>
      <c r="C71" s="2"/>
      <c r="D71" s="3"/>
      <c r="E71" s="29"/>
      <c r="F71" s="4"/>
      <c r="G71" s="34"/>
    </row>
    <row r="72" spans="1:7" ht="30" customHeight="1" x14ac:dyDescent="0.25">
      <c r="E72" s="9" t="s">
        <v>32</v>
      </c>
      <c r="G72" s="10">
        <f>COUNTIF(G40:G70,"CORRECT")</f>
        <v>0</v>
      </c>
    </row>
    <row r="89" spans="1:7" ht="15" customHeight="1" x14ac:dyDescent="0.25">
      <c r="A89" s="45" t="s">
        <v>35</v>
      </c>
      <c r="B89" s="45"/>
      <c r="C89" s="45"/>
      <c r="D89" s="45"/>
      <c r="E89" s="45"/>
      <c r="F89" s="45"/>
      <c r="G89" s="45"/>
    </row>
    <row r="90" spans="1:7" ht="15" customHeight="1" x14ac:dyDescent="0.25">
      <c r="A90" s="45"/>
      <c r="B90" s="45"/>
      <c r="C90" s="45"/>
      <c r="D90" s="45"/>
      <c r="E90" s="45"/>
      <c r="F90" s="45"/>
      <c r="G90" s="45"/>
    </row>
    <row r="91" spans="1:7" ht="15" customHeight="1" x14ac:dyDescent="0.25">
      <c r="A91" s="45"/>
      <c r="B91" s="45"/>
      <c r="C91" s="45"/>
      <c r="D91" s="45"/>
      <c r="E91" s="45"/>
      <c r="F91" s="45"/>
      <c r="G91" s="45"/>
    </row>
    <row r="92" spans="1:7" s="36" customFormat="1" ht="15" customHeight="1" x14ac:dyDescent="0.25">
      <c r="A92"/>
      <c r="B92"/>
      <c r="C92"/>
      <c r="D92"/>
      <c r="E92" s="31"/>
      <c r="F92"/>
      <c r="G92" s="31"/>
    </row>
    <row r="93" spans="1:7" s="36" customFormat="1" ht="15" customHeight="1" x14ac:dyDescent="0.25">
      <c r="A93"/>
      <c r="B93"/>
      <c r="C93"/>
      <c r="D93"/>
      <c r="E93" s="31"/>
      <c r="F93"/>
      <c r="G93" s="31"/>
    </row>
    <row r="115" spans="1:10" ht="18.75" x14ac:dyDescent="0.25">
      <c r="J115" s="37"/>
    </row>
    <row r="128" spans="1:10" x14ac:dyDescent="0.25">
      <c r="A128" s="45" t="s">
        <v>36</v>
      </c>
      <c r="B128" s="45"/>
      <c r="C128" s="45"/>
      <c r="D128" s="45"/>
      <c r="E128" s="45"/>
      <c r="F128" s="45"/>
      <c r="G128" s="45"/>
    </row>
    <row r="129" spans="1:7" x14ac:dyDescent="0.25">
      <c r="A129" s="45"/>
      <c r="B129" s="45"/>
      <c r="C129" s="45"/>
      <c r="D129" s="45"/>
      <c r="E129" s="45"/>
      <c r="F129" s="45"/>
      <c r="G129" s="45"/>
    </row>
    <row r="130" spans="1:7" x14ac:dyDescent="0.25">
      <c r="A130" s="45"/>
      <c r="B130" s="45"/>
      <c r="C130" s="45"/>
      <c r="D130" s="45"/>
      <c r="E130" s="45"/>
      <c r="F130" s="45"/>
      <c r="G130" s="45"/>
    </row>
    <row r="164" spans="1:7" ht="46.5" customHeight="1" x14ac:dyDescent="0.25"/>
    <row r="165" spans="1:7" x14ac:dyDescent="0.25">
      <c r="A165" s="45" t="s">
        <v>37</v>
      </c>
      <c r="B165" s="45"/>
      <c r="C165" s="45"/>
      <c r="D165" s="45"/>
      <c r="E165" s="45"/>
      <c r="F165" s="45"/>
      <c r="G165" s="45"/>
    </row>
    <row r="166" spans="1:7" x14ac:dyDescent="0.25">
      <c r="A166" s="45"/>
      <c r="B166" s="45"/>
      <c r="C166" s="45"/>
      <c r="D166" s="45"/>
      <c r="E166" s="45"/>
      <c r="F166" s="45"/>
      <c r="G166" s="45"/>
    </row>
    <row r="167" spans="1:7" x14ac:dyDescent="0.25">
      <c r="A167" s="45"/>
      <c r="B167" s="45"/>
      <c r="C167" s="45"/>
      <c r="D167" s="45"/>
      <c r="E167" s="45"/>
      <c r="F167" s="45"/>
      <c r="G167" s="45"/>
    </row>
    <row r="168" spans="1:7" ht="46.5" x14ac:dyDescent="0.25">
      <c r="A168" s="43"/>
      <c r="B168" s="43"/>
      <c r="C168" s="43"/>
      <c r="D168" s="43"/>
      <c r="E168" s="43"/>
      <c r="F168" s="43"/>
      <c r="G168" s="43"/>
    </row>
    <row r="169" spans="1:7" ht="46.5" x14ac:dyDescent="0.25">
      <c r="A169" s="43"/>
      <c r="B169" s="43"/>
      <c r="C169" s="43"/>
      <c r="D169" s="43"/>
      <c r="E169" s="43"/>
      <c r="F169" s="43"/>
      <c r="G169" s="43"/>
    </row>
    <row r="170" spans="1:7" ht="46.5" x14ac:dyDescent="0.25">
      <c r="A170" s="43"/>
      <c r="B170" s="43"/>
      <c r="C170" s="43"/>
      <c r="D170" s="43"/>
      <c r="E170" s="43"/>
      <c r="F170" s="43"/>
      <c r="G170" s="43"/>
    </row>
    <row r="171" spans="1:7" ht="46.5" x14ac:dyDescent="0.25">
      <c r="A171" s="43"/>
      <c r="B171" s="43"/>
      <c r="C171" s="43"/>
      <c r="D171" s="43"/>
      <c r="E171" s="43"/>
      <c r="F171" s="43"/>
      <c r="G171" s="43"/>
    </row>
  </sheetData>
  <sheetProtection algorithmName="SHA-512" hashValue="hUnrU6y7eStaQ2bR5MXbJZ9ImO69IDfZfY0+aiSxLrzqTPgBmwJIz8q3ZUtIm6j7TH4o6gAWMvExHRxdsM3CEQ==" saltValue="vyZM5G2V/qbCX4dY1sKEVg==" spinCount="100000" sheet="1" objects="1" scenarios="1"/>
  <mergeCells count="6">
    <mergeCell ref="A7:G7"/>
    <mergeCell ref="A89:G91"/>
    <mergeCell ref="A128:G130"/>
    <mergeCell ref="A165:G167"/>
    <mergeCell ref="A32:B32"/>
    <mergeCell ref="A34:B34"/>
  </mergeCells>
  <conditionalFormatting sqref="G1:G88 G92:G127 G131:G164 G172:G1048576">
    <cfRule type="cellIs" dxfId="1" priority="1" operator="equal">
      <formula>"INCORRECT"</formula>
    </cfRule>
    <cfRule type="cellIs" dxfId="0" priority="2" operator="equal">
      <formula>"CORRECT"</formula>
    </cfRule>
  </conditionalFormatting>
  <printOptions horizontalCentered="1" verticalCentered="1"/>
  <pageMargins left="0" right="0" top="0" bottom="0" header="0.31496062992125984" footer="0.31496062992125984"/>
  <pageSetup paperSize="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A0C854B-6A49-4583-A0B3-D08BC294B85E}">
          <x14:formula1>
            <xm:f>Sheet2!$B$2:$B$16</xm:f>
          </x14:formula1>
          <xm:sqref>E52 E42 E44 E46 E48 E50 E70 E54 E56 E58 E60 E62 E64 E66 E68 E40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E979C-9554-4868-9536-15DDC0196D04}">
  <dimension ref="B2:B16"/>
  <sheetViews>
    <sheetView workbookViewId="0">
      <selection activeCell="F16" sqref="F16"/>
    </sheetView>
  </sheetViews>
  <sheetFormatPr defaultRowHeight="15" x14ac:dyDescent="0.25"/>
  <cols>
    <col min="2" max="2" width="22.28515625" bestFit="1" customWidth="1"/>
  </cols>
  <sheetData>
    <row r="2" spans="2:2" x14ac:dyDescent="0.25">
      <c r="B2" s="7"/>
    </row>
    <row r="3" spans="2:2" x14ac:dyDescent="0.25">
      <c r="B3" s="24" t="s">
        <v>20</v>
      </c>
    </row>
    <row r="4" spans="2:2" x14ac:dyDescent="0.25">
      <c r="B4" s="24" t="s">
        <v>21</v>
      </c>
    </row>
    <row r="5" spans="2:2" x14ac:dyDescent="0.25">
      <c r="B5" s="24" t="s">
        <v>31</v>
      </c>
    </row>
    <row r="6" spans="2:2" x14ac:dyDescent="0.25">
      <c r="B6" s="24" t="s">
        <v>42</v>
      </c>
    </row>
    <row r="7" spans="2:2" x14ac:dyDescent="0.25">
      <c r="B7" s="24" t="s">
        <v>22</v>
      </c>
    </row>
    <row r="8" spans="2:2" x14ac:dyDescent="0.25">
      <c r="B8" s="24" t="s">
        <v>30</v>
      </c>
    </row>
    <row r="9" spans="2:2" x14ac:dyDescent="0.25">
      <c r="B9" s="24" t="s">
        <v>23</v>
      </c>
    </row>
    <row r="10" spans="2:2" x14ac:dyDescent="0.25">
      <c r="B10" s="24" t="s">
        <v>24</v>
      </c>
    </row>
    <row r="11" spans="2:2" x14ac:dyDescent="0.25">
      <c r="B11" s="24" t="s">
        <v>25</v>
      </c>
    </row>
    <row r="12" spans="2:2" x14ac:dyDescent="0.25">
      <c r="B12" s="24" t="s">
        <v>26</v>
      </c>
    </row>
    <row r="13" spans="2:2" x14ac:dyDescent="0.25">
      <c r="B13" s="24" t="s">
        <v>27</v>
      </c>
    </row>
    <row r="14" spans="2:2" x14ac:dyDescent="0.25">
      <c r="B14" s="24" t="s">
        <v>28</v>
      </c>
    </row>
    <row r="15" spans="2:2" x14ac:dyDescent="0.25">
      <c r="B15" s="24" t="s">
        <v>33</v>
      </c>
    </row>
    <row r="16" spans="2:2" ht="36" x14ac:dyDescent="0.25">
      <c r="B16" s="25" t="s">
        <v>29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B91278-4B46-46D5-AD64-EDB98AED9A60}">
  <dimension ref="B2:N12"/>
  <sheetViews>
    <sheetView workbookViewId="0">
      <selection activeCell="Q17" sqref="Q17"/>
    </sheetView>
  </sheetViews>
  <sheetFormatPr defaultRowHeight="15" x14ac:dyDescent="0.25"/>
  <sheetData>
    <row r="2" spans="2:14" x14ac:dyDescent="0.25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2:14" x14ac:dyDescent="0.25"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</row>
    <row r="4" spans="2:14" x14ac:dyDescent="0.2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2:14" x14ac:dyDescent="0.25"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</row>
    <row r="6" spans="2:14" x14ac:dyDescent="0.25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2:14" x14ac:dyDescent="0.25"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</row>
    <row r="8" spans="2:14" x14ac:dyDescent="0.25"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2:14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</row>
    <row r="10" spans="2:14" x14ac:dyDescent="0.25"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2:14" ht="18.75" x14ac:dyDescent="0.3">
      <c r="B11" s="47" t="s">
        <v>34</v>
      </c>
      <c r="C11" s="47"/>
      <c r="D11" s="47"/>
      <c r="E11" s="47"/>
      <c r="F11" s="47"/>
      <c r="G11" s="47"/>
      <c r="H11" s="23"/>
      <c r="I11" s="23"/>
      <c r="J11" s="11"/>
      <c r="K11" s="11"/>
      <c r="L11" s="11"/>
      <c r="M11" s="11"/>
      <c r="N11" s="11"/>
    </row>
    <row r="12" spans="2:14" x14ac:dyDescent="0.25"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</row>
  </sheetData>
  <mergeCells count="1">
    <mergeCell ref="B11:G1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</dc:creator>
  <cp:lastModifiedBy>Order Acknowledgments</cp:lastModifiedBy>
  <cp:lastPrinted>2024-01-12T10:50:37Z</cp:lastPrinted>
  <dcterms:created xsi:type="dcterms:W3CDTF">2022-01-20T14:33:42Z</dcterms:created>
  <dcterms:modified xsi:type="dcterms:W3CDTF">2024-01-25T15:05:17Z</dcterms:modified>
</cp:coreProperties>
</file>