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ord Documents\Robs Folder\Pre-Acceptance Audit\"/>
    </mc:Choice>
  </mc:AlternateContent>
  <xr:revisionPtr revIDLastSave="0" documentId="13_ncr:1_{9BEB5DCD-3E30-4229-825C-43EF6646723B}" xr6:coauthVersionLast="47" xr6:coauthVersionMax="47" xr10:uidLastSave="{00000000-0000-0000-0000-000000000000}"/>
  <bookViews>
    <workbookView xWindow="-120" yWindow="-120" windowWidth="29040" windowHeight="15720" xr2:uid="{30CEC2E8-EADC-459D-8292-3B3233F22DBC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72" i="1" l="1"/>
</calcChain>
</file>

<file path=xl/sharedStrings.xml><?xml version="1.0" encoding="utf-8"?>
<sst xmlns="http://schemas.openxmlformats.org/spreadsheetml/2006/main" count="43" uniqueCount="43">
  <si>
    <t>PRE-ACCEPTANCE WASTE AUDIT</t>
  </si>
  <si>
    <t xml:space="preserve">SITE NAME : </t>
  </si>
  <si>
    <t xml:space="preserve">ACCOUNT CODE : </t>
  </si>
  <si>
    <t xml:space="preserve">CONTACT : </t>
  </si>
  <si>
    <t xml:space="preserve">DATE : </t>
  </si>
  <si>
    <t>Question</t>
  </si>
  <si>
    <t>Waste Type</t>
  </si>
  <si>
    <t>Click on cell below and choose your answer from the dropdown list provided</t>
  </si>
  <si>
    <t>Result</t>
  </si>
  <si>
    <t>Offensive Waste</t>
  </si>
  <si>
    <t xml:space="preserve">Infectious Waste </t>
  </si>
  <si>
    <t>Diagnostic Kits Including Chemical Reagents</t>
  </si>
  <si>
    <t xml:space="preserve">Swabs, Tissues or Soft Items/PPE (Gloves, Aprons etc. contaminated  with Blood, Saliva,  etc. </t>
  </si>
  <si>
    <r>
      <t xml:space="preserve">Swabs, Tissues or soft item/PPE (Gloves, Aprons etc. </t>
    </r>
    <r>
      <rPr>
        <b/>
        <sz val="10"/>
        <color indexed="8"/>
        <rFont val="Calibri"/>
        <family val="2"/>
      </rPr>
      <t>NOT</t>
    </r>
    <r>
      <rPr>
        <sz val="10"/>
        <color indexed="8"/>
        <rFont val="Calibri"/>
        <family val="2"/>
      </rPr>
      <t xml:space="preserve"> contaminated with i.e. Blood, Saliva, etc. </t>
    </r>
  </si>
  <si>
    <t>Needles, Syringes, Vials, Ampoules &amp; Cartridges -Cytotoxic Medication Only</t>
  </si>
  <si>
    <t>Medicinally Contaminated Needles, Syringes &amp; Syringe Bodies</t>
  </si>
  <si>
    <t>Non-Contaminated Fully Discharged  Needles &amp; Syringe Bodies</t>
  </si>
  <si>
    <t>Solid, Liquid &amp;  Aerosol Medicines</t>
  </si>
  <si>
    <t>Gypsum Waste</t>
  </si>
  <si>
    <t>Teeth, Braces, Bridges, Crowns or similar mouth items</t>
  </si>
  <si>
    <t>Teeth containing Amalgam / Amalgam sludge</t>
  </si>
  <si>
    <t>Amalgam Capsules</t>
  </si>
  <si>
    <t>Fixer / Developer Fluid</t>
  </si>
  <si>
    <t>Lead Foil</t>
  </si>
  <si>
    <t>CD Kits</t>
  </si>
  <si>
    <t>TOTAL CORRECT (OUT OF 16)</t>
  </si>
  <si>
    <t>CORRECT WASTE SEGREGATION</t>
  </si>
  <si>
    <t>AMALGAM WASTE</t>
  </si>
  <si>
    <t>SEALED UNITS - CORRECT SEGREGATION</t>
  </si>
  <si>
    <t>Clinical Waste - 'Orange Bag'</t>
  </si>
  <si>
    <t>Offensive Waste - 'Tiger Bag'</t>
  </si>
  <si>
    <t>Yellow Body - Yellow Lid</t>
  </si>
  <si>
    <t>Yellow Body - Orange Lid</t>
  </si>
  <si>
    <t>Blue Body - Blue Lid</t>
  </si>
  <si>
    <t>Yellow Body Purple Lid</t>
  </si>
  <si>
    <t>Tooth Box</t>
  </si>
  <si>
    <t>23Ltr Gypsum Caddie</t>
  </si>
  <si>
    <t>Amalgam Tubs 500ml, 1.3Ltr</t>
  </si>
  <si>
    <t>10kg Pail Amalgam Capsules</t>
  </si>
  <si>
    <t>Lead Foil Container</t>
  </si>
  <si>
    <t>Fixer/Developer 10Ltr</t>
  </si>
  <si>
    <t>Not Applicable</t>
  </si>
  <si>
    <t xml:space="preserve">Other (Please Specify)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</si>
</sst>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6"/>
      <color theme="0"/>
      <name val="Calibri"/>
      <family val="2"/>
    </font>
    <font>
      <b/>
      <sz val="16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4"/>
      <color theme="0"/>
      <name val="Calibri"/>
      <family val="2"/>
    </font>
    <font>
      <sz val="24"/>
      <color theme="1"/>
      <name val="Calibri"/>
      <family val="2"/>
    </font>
    <font>
      <b/>
      <sz val="24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36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8" fillId="0" borderId="0" xfId="0" applyFont="1" applyAlignment="1" applyProtection="1">
      <alignment horizontal="left" vertical="center" readingOrder="1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/>
    <xf numFmtId="0" fontId="1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1009651</xdr:colOff>
      <xdr:row>0</xdr:row>
      <xdr:rowOff>104775</xdr:rowOff>
    </xdr:from>
    <xdr:to>
      <xdr:col>2</xdr:col>
      <xdr:colOff>4429125</xdr:colOff>
      <xdr:row>2</xdr:row>
      <xdr:rowOff>31570</xdr:rowOff>
    </xdr:to>
    <xdr:pic>
      <xdr:nvPicPr>
        <xdr:cNvPr id="2" name="Picture 8" descr="Trust Hygiene Services ">
          <a:extLst>
            <a:ext uri="{FF2B5EF4-FFF2-40B4-BE49-F238E27FC236}">
              <a16:creationId xmlns:a16="http://schemas.microsoft.com/office/drawing/2014/main" id="{4AF3772B-5AB8-4847-8A68-085DA616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104775"/>
          <a:ext cx="3419474" cy="422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666749</xdr:colOff>
      <xdr:row>0</xdr:row>
      <xdr:rowOff>50565</xdr:rowOff>
    </xdr:from>
    <xdr:to>
      <xdr:col>6</xdr:col>
      <xdr:colOff>685799</xdr:colOff>
      <xdr:row>4</xdr:row>
      <xdr:rowOff>222965</xdr:rowOff>
    </xdr:to>
    <xdr:pic>
      <xdr:nvPicPr>
        <xdr:cNvPr id="3" name="Picture 7" descr="HWMA">
          <a:extLst>
            <a:ext uri="{FF2B5EF4-FFF2-40B4-BE49-F238E27FC236}">
              <a16:creationId xmlns:a16="http://schemas.microsoft.com/office/drawing/2014/main" id="{36AF1846-B024-436C-872B-BDF7EAE1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4" y="50565"/>
          <a:ext cx="2409825" cy="116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47625</xdr:rowOff>
    </xdr:from>
    <xdr:to>
      <xdr:col>2</xdr:col>
      <xdr:colOff>762000</xdr:colOff>
      <xdr:row>4</xdr:row>
      <xdr:rowOff>181247</xdr:rowOff>
    </xdr:to>
    <xdr:pic>
      <xdr:nvPicPr>
        <xdr:cNvPr id="4" name="Picture 13" descr="Trust Hygiene Services ">
          <a:extLst>
            <a:ext uri="{FF2B5EF4-FFF2-40B4-BE49-F238E27FC236}">
              <a16:creationId xmlns:a16="http://schemas.microsoft.com/office/drawing/2014/main" id="{27A23FBA-FED2-443C-998C-DCCFA70A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1428750" cy="1124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933450</xdr:colOff>
      <xdr:row>2</xdr:row>
      <xdr:rowOff>28575</xdr:rowOff>
    </xdr:from>
    <xdr:to>
      <xdr:col>2</xdr:col>
      <xdr:colOff>5200650</xdr:colOff>
      <xdr:row>4</xdr:row>
      <xdr:rowOff>200025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80F6F30-1D8F-42C3-9B29-ABC0A88AAC18}"/>
            </a:ext>
          </a:extLst>
        </xdr:cNvPr>
        <xdr:cNvSpPr txBox="1"/>
      </xdr:nvSpPr>
      <xdr:spPr>
        <a:xfrm>
          <a:off x="1724025" y="523875"/>
          <a:ext cx="4267200" cy="66675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bg1"/>
              </a:solidFill>
            </a:rPr>
            <a:t>Principle</a:t>
          </a:r>
          <a:r>
            <a:rPr lang="en-GB" sz="1100" baseline="0">
              <a:solidFill>
                <a:schemeClr val="bg1"/>
              </a:solidFill>
            </a:rPr>
            <a:t> House, Leamore Lane, Bloxwich, Walsall, WS2 7PS</a:t>
          </a:r>
        </a:p>
        <a:p>
          <a:r>
            <a:rPr lang="en-GB" sz="1100" baseline="0">
              <a:solidFill>
                <a:schemeClr val="bg1"/>
              </a:solidFill>
            </a:rPr>
            <a:t>Tel: 0370 3500 966</a:t>
          </a:r>
        </a:p>
        <a:p>
          <a:r>
            <a:rPr lang="en-GB" sz="1100" baseline="0">
              <a:solidFill>
                <a:schemeClr val="bg1"/>
              </a:solidFill>
            </a:rPr>
            <a:t>E-Mail: sales:@trusthygiene.co.uk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95250</xdr:colOff>
      <xdr:row>8</xdr:row>
      <xdr:rowOff>38101</xdr:rowOff>
    </xdr:from>
    <xdr:to>
      <xdr:col>4</xdr:col>
      <xdr:colOff>1933575</xdr:colOff>
      <xdr:row>11</xdr:row>
      <xdr:rowOff>161925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0EC76CE-21E4-4ECF-BE09-55A09F5DABB5}"/>
            </a:ext>
          </a:extLst>
        </xdr:cNvPr>
        <xdr:cNvSpPr txBox="1"/>
      </xdr:nvSpPr>
      <xdr:spPr>
        <a:xfrm>
          <a:off x="95250" y="2000251"/>
          <a:ext cx="8115300" cy="8667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/>
            <a:t>Pre-Acceptance</a:t>
          </a:r>
          <a:r>
            <a:rPr lang="en-GB" sz="1600" baseline="0"/>
            <a:t> Audits are a legal requirement for any business that produces healthcare waste. They ensure that all waste streams are appropriately segregated and packaged for transport and treatment. </a:t>
          </a:r>
        </a:p>
        <a:p>
          <a:endParaRPr lang="en-GB" sz="1600"/>
        </a:p>
      </xdr:txBody>
    </xdr:sp>
    <xdr:clientData/>
  </xdr:twoCellAnchor>
  <xdr:twoCellAnchor>
    <xdr:from>
      <xdr:col>0</xdr:col>
      <xdr:colOff>76200</xdr:colOff>
      <xdr:row>12</xdr:row>
      <xdr:rowOff>238125</xdr:rowOff>
    </xdr:from>
    <xdr:to>
      <xdr:col>4</xdr:col>
      <xdr:colOff>1914525</xdr:colOff>
      <xdr:row>16</xdr:row>
      <xdr:rowOff>123824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C6F0250-237E-4A1E-8C09-1B0D4AC13417}"/>
            </a:ext>
          </a:extLst>
        </xdr:cNvPr>
        <xdr:cNvSpPr txBox="1"/>
      </xdr:nvSpPr>
      <xdr:spPr>
        <a:xfrm>
          <a:off x="76200" y="3190875"/>
          <a:ext cx="8115300" cy="8762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/>
            <a:t>The audit</a:t>
          </a:r>
          <a:r>
            <a:rPr lang="en-GB" sz="1600" baseline="0"/>
            <a:t> is compulsary to customers that produce less than 5000kg of healthcare waste every year. This particular audit covers dentists, veterinary practices, research labs and medical surgeries and is required every 2 years. </a:t>
          </a:r>
          <a:endParaRPr lang="en-GB" sz="1600"/>
        </a:p>
      </xdr:txBody>
    </xdr:sp>
    <xdr:clientData/>
  </xdr:twoCellAnchor>
  <xdr:twoCellAnchor>
    <xdr:from>
      <xdr:col>0</xdr:col>
      <xdr:colOff>95250</xdr:colOff>
      <xdr:row>17</xdr:row>
      <xdr:rowOff>219075</xdr:rowOff>
    </xdr:from>
    <xdr:to>
      <xdr:col>4</xdr:col>
      <xdr:colOff>1933575</xdr:colOff>
      <xdr:row>28</xdr:row>
      <xdr:rowOff>180975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78C4270-48DA-4E71-BAFF-C3DCA7BC85FA}"/>
            </a:ext>
          </a:extLst>
        </xdr:cNvPr>
        <xdr:cNvSpPr txBox="1"/>
      </xdr:nvSpPr>
      <xdr:spPr>
        <a:xfrm>
          <a:off x="95250" y="4410075"/>
          <a:ext cx="8115300" cy="2686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/>
            <a:t>Step 1. Enter your details in the fields</a:t>
          </a:r>
          <a:r>
            <a:rPr lang="en-GB" sz="1600" baseline="0"/>
            <a:t> listed below including your 6 digit account code.</a:t>
          </a:r>
        </a:p>
        <a:p>
          <a:endParaRPr lang="en-GB" sz="1600" baseline="0"/>
        </a:p>
        <a:p>
          <a:r>
            <a:rPr lang="en-GB" sz="1600" baseline="0"/>
            <a:t>Step 2. Click on the yellow highlighted cells to reveal a drop down list, choose your answer from the list provided to reveal whether you are currently complying with the environmental agency regulations.</a:t>
          </a:r>
        </a:p>
        <a:p>
          <a:endParaRPr lang="en-GB" sz="1600" baseline="0"/>
        </a:p>
        <a:p>
          <a:r>
            <a:rPr lang="en-GB" sz="1600" baseline="0"/>
            <a:t>Step 3. Once you have completed all questions, file save as and name the document with your 6 digit account code.xls and send a copy to robert.smith@trusthygiene.co.uk</a:t>
          </a:r>
        </a:p>
        <a:p>
          <a:endParaRPr lang="en-GB" sz="1600" baseline="0"/>
        </a:p>
        <a:p>
          <a:endParaRPr lang="en-GB" sz="1600" baseline="0"/>
        </a:p>
        <a:p>
          <a:endParaRPr lang="en-GB" sz="1600"/>
        </a:p>
      </xdr:txBody>
    </xdr:sp>
    <xdr:clientData/>
  </xdr:twoCellAnchor>
  <xdr:twoCellAnchor editAs="oneCell">
    <xdr:from>
      <xdr:col>0</xdr:col>
      <xdr:colOff>420703</xdr:colOff>
      <xdr:row>92</xdr:row>
      <xdr:rowOff>26651</xdr:rowOff>
    </xdr:from>
    <xdr:to>
      <xdr:col>2</xdr:col>
      <xdr:colOff>834572</xdr:colOff>
      <xdr:row>98</xdr:row>
      <xdr:rowOff>19051</xdr:rowOff>
    </xdr:to>
    <xdr:pic>
      <xdr:nvPicPr>
        <xdr:cNvPr id="9" name="Picture 8" descr="Orange Clinical Waste Bag - 12kg - Roll of 50 | phs Direct">
          <a:extLst>
            <a:ext uri="{FF2B5EF4-FFF2-40B4-BE49-F238E27FC236}">
              <a16:creationId xmlns:a16="http://schemas.microsoft.com/office/drawing/2014/main" id="{A082076E-D959-440B-A5DC-F2FA53AAF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7" r="14975"/>
        <a:stretch/>
      </xdr:blipFill>
      <xdr:spPr bwMode="auto">
        <a:xfrm>
          <a:off x="420703" y="22791401"/>
          <a:ext cx="1204444" cy="113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282527</xdr:colOff>
      <xdr:row>99</xdr:row>
      <xdr:rowOff>75260</xdr:rowOff>
    </xdr:from>
    <xdr:to>
      <xdr:col>2</xdr:col>
      <xdr:colOff>857250</xdr:colOff>
      <xdr:row>104</xdr:row>
      <xdr:rowOff>184659</xdr:rowOff>
    </xdr:to>
    <xdr:pic>
      <xdr:nvPicPr>
        <xdr:cNvPr id="10" name="Picture 9" descr="Tiger Bag for 87 Litre Bin 280g (100 Bags)">
          <a:extLst>
            <a:ext uri="{FF2B5EF4-FFF2-40B4-BE49-F238E27FC236}">
              <a16:creationId xmlns:a16="http://schemas.microsoft.com/office/drawing/2014/main" id="{A96352A9-94F8-4EEB-BE5B-5F55705D0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8" t="12759" r="5846" b="12413"/>
        <a:stretch/>
      </xdr:blipFill>
      <xdr:spPr bwMode="auto">
        <a:xfrm>
          <a:off x="282527" y="24173510"/>
          <a:ext cx="1365298" cy="106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1543050</xdr:colOff>
      <xdr:row>92</xdr:row>
      <xdr:rowOff>180975</xdr:rowOff>
    </xdr:from>
    <xdr:to>
      <xdr:col>6</xdr:col>
      <xdr:colOff>0</xdr:colOff>
      <xdr:row>97</xdr:row>
      <xdr:rowOff>123825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4974C18-EA40-4D9A-8468-BBAA7E67B3CE}"/>
            </a:ext>
          </a:extLst>
        </xdr:cNvPr>
        <xdr:cNvSpPr txBox="1"/>
      </xdr:nvSpPr>
      <xdr:spPr>
        <a:xfrm>
          <a:off x="2333625" y="22945725"/>
          <a:ext cx="6334125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Orange bags</a:t>
          </a:r>
        </a:p>
        <a:p>
          <a:pPr rtl="0" eaLnBrk="1" latinLnBrk="0" hangingPunct="1"/>
          <a:endParaRPr lang="en-GB" sz="400" b="1">
            <a:effectLst/>
          </a:endParaRPr>
        </a:p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Infectious or potentially infectious soft clinical waste contaminated with blood/bodily fluids e.g. dressings, swabs, wipes, gloves, gowns, masks, aprons, and blood bags  </a:t>
          </a:r>
          <a:endParaRPr lang="en-GB" sz="1200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2</xdr:col>
      <xdr:colOff>1533525</xdr:colOff>
      <xdr:row>100</xdr:row>
      <xdr:rowOff>0</xdr:rowOff>
    </xdr:from>
    <xdr:to>
      <xdr:col>5</xdr:col>
      <xdr:colOff>142875</xdr:colOff>
      <xdr:row>104</xdr:row>
      <xdr:rowOff>133350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A2E1846-1776-45A0-8795-25DF19DF8986}"/>
            </a:ext>
          </a:extLst>
        </xdr:cNvPr>
        <xdr:cNvSpPr txBox="1"/>
      </xdr:nvSpPr>
      <xdr:spPr>
        <a:xfrm>
          <a:off x="2324100" y="24288750"/>
          <a:ext cx="6334125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Tiger bags</a:t>
          </a:r>
        </a:p>
        <a:p>
          <a:pPr rtl="0" eaLnBrk="1" latinLnBrk="0" hangingPunct="1"/>
          <a:endParaRPr lang="en-GB" sz="400" b="1">
            <a:effectLst/>
          </a:endParaRPr>
        </a:p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offensive, non-infectious waste such as nappies and incontinence pads , or soft items contaminated with offensive waste </a:t>
          </a:r>
          <a:endParaRPr lang="en-GB" sz="1200">
            <a:effectLst/>
          </a:endParaRPr>
        </a:p>
        <a:p>
          <a:endParaRPr lang="en-GB" sz="1100"/>
        </a:p>
      </xdr:txBody>
    </xdr:sp>
    <xdr:clientData/>
  </xdr:twoCellAnchor>
  <xdr:twoCellAnchor editAs="oneCell">
    <xdr:from>
      <xdr:col>1</xdr:col>
      <xdr:colOff>104775</xdr:colOff>
      <xdr:row>106</xdr:row>
      <xdr:rowOff>47625</xdr:rowOff>
    </xdr:from>
    <xdr:to>
      <xdr:col>2</xdr:col>
      <xdr:colOff>466725</xdr:colOff>
      <xdr:row>109</xdr:row>
      <xdr:rowOff>85725</xdr:rowOff>
    </xdr:to>
    <xdr:pic>
      <xdr:nvPicPr>
        <xdr:cNvPr id="13" name="Picture 12" descr="Water is Prohibited. No Water Drop Icon. Stop Water Drop Icon Stock  Illustration - Illustration of prohibited, circle: 207820127">
          <a:extLst>
            <a:ext uri="{FF2B5EF4-FFF2-40B4-BE49-F238E27FC236}">
              <a16:creationId xmlns:a16="http://schemas.microsoft.com/office/drawing/2014/main" id="{333EDA9E-5E85-4A3E-8804-0A233D3B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547937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1533525</xdr:colOff>
      <xdr:row>107</xdr:row>
      <xdr:rowOff>9525</xdr:rowOff>
    </xdr:from>
    <xdr:to>
      <xdr:col>5</xdr:col>
      <xdr:colOff>142875</xdr:colOff>
      <xdr:row>108</xdr:row>
      <xdr:rowOff>152400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489E03F-D7A8-4055-987B-A5C920B8E0A1}"/>
            </a:ext>
          </a:extLst>
        </xdr:cNvPr>
        <xdr:cNvSpPr txBox="1"/>
      </xdr:nvSpPr>
      <xdr:spPr>
        <a:xfrm>
          <a:off x="2324100" y="25631775"/>
          <a:ext cx="633412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</a:t>
          </a:r>
          <a:r>
            <a:rPr lang="en-GB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for the disposal of free liquids </a:t>
          </a:r>
          <a:r>
            <a:rPr lang="en-GB" sz="1200"/>
            <a:t> </a:t>
          </a:r>
        </a:p>
      </xdr:txBody>
    </xdr:sp>
    <xdr:clientData/>
  </xdr:twoCellAnchor>
  <xdr:twoCellAnchor editAs="oneCell">
    <xdr:from>
      <xdr:col>1</xdr:col>
      <xdr:colOff>171450</xdr:colOff>
      <xdr:row>110</xdr:row>
      <xdr:rowOff>9525</xdr:rowOff>
    </xdr:from>
    <xdr:to>
      <xdr:col>2</xdr:col>
      <xdr:colOff>381001</xdr:colOff>
      <xdr:row>113</xdr:row>
      <xdr:rowOff>47626</xdr:rowOff>
    </xdr:to>
    <xdr:pic>
      <xdr:nvPicPr>
        <xdr:cNvPr id="15" name="Picture 14" descr="NO SHARPS | Prohibition Signs | eBay">
          <a:extLst>
            <a:ext uri="{FF2B5EF4-FFF2-40B4-BE49-F238E27FC236}">
              <a16:creationId xmlns:a16="http://schemas.microsoft.com/office/drawing/2014/main" id="{83A7A54D-7E40-4EF6-8380-8157824C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6203275"/>
          <a:ext cx="457201" cy="609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1533525</xdr:colOff>
      <xdr:row>110</xdr:row>
      <xdr:rowOff>161925</xdr:rowOff>
    </xdr:from>
    <xdr:to>
      <xdr:col>5</xdr:col>
      <xdr:colOff>142875</xdr:colOff>
      <xdr:row>112</xdr:row>
      <xdr:rowOff>114300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ED0C271-2BC4-40A1-9327-CA5CDF27FE9E}"/>
            </a:ext>
          </a:extLst>
        </xdr:cNvPr>
        <xdr:cNvSpPr txBox="1"/>
      </xdr:nvSpPr>
      <xdr:spPr>
        <a:xfrm>
          <a:off x="2324100" y="26355675"/>
          <a:ext cx="633412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for the disposal of sharps or rigid items likely to puncture the bag </a:t>
          </a:r>
          <a:endParaRPr lang="en-GB" sz="1200">
            <a:effectLst/>
          </a:endParaRPr>
        </a:p>
      </xdr:txBody>
    </xdr:sp>
    <xdr:clientData/>
  </xdr:twoCellAnchor>
  <xdr:twoCellAnchor editAs="oneCell">
    <xdr:from>
      <xdr:col>1</xdr:col>
      <xdr:colOff>104775</xdr:colOff>
      <xdr:row>114</xdr:row>
      <xdr:rowOff>66675</xdr:rowOff>
    </xdr:from>
    <xdr:to>
      <xdr:col>2</xdr:col>
      <xdr:colOff>428625</xdr:colOff>
      <xdr:row>117</xdr:row>
      <xdr:rowOff>66675</xdr:rowOff>
    </xdr:to>
    <xdr:pic>
      <xdr:nvPicPr>
        <xdr:cNvPr id="17" name="Picture 16" descr="Warning sign – 57920/58071 – Proshield Safety Signs">
          <a:extLst>
            <a:ext uri="{FF2B5EF4-FFF2-40B4-BE49-F238E27FC236}">
              <a16:creationId xmlns:a16="http://schemas.microsoft.com/office/drawing/2014/main" id="{447E8292-63CF-4734-A8A5-C2CABE26B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70224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117</xdr:row>
      <xdr:rowOff>142875</xdr:rowOff>
    </xdr:from>
    <xdr:to>
      <xdr:col>2</xdr:col>
      <xdr:colOff>438150</xdr:colOff>
      <xdr:row>120</xdr:row>
      <xdr:rowOff>142875</xdr:rowOff>
    </xdr:to>
    <xdr:pic>
      <xdr:nvPicPr>
        <xdr:cNvPr id="18" name="Picture 17" descr="Warning sign – 57920/58071 – Proshield Safety Signs">
          <a:extLst>
            <a:ext uri="{FF2B5EF4-FFF2-40B4-BE49-F238E27FC236}">
              <a16:creationId xmlns:a16="http://schemas.microsoft.com/office/drawing/2014/main" id="{2FDCF570-91E7-42B5-BD55-2433D10C0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77177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1533525</xdr:colOff>
      <xdr:row>114</xdr:row>
      <xdr:rowOff>85725</xdr:rowOff>
    </xdr:from>
    <xdr:to>
      <xdr:col>5</xdr:col>
      <xdr:colOff>142875</xdr:colOff>
      <xdr:row>117</xdr:row>
      <xdr:rowOff>9525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D99132C-E0EA-4ABE-B85A-1111AFC0C874}"/>
            </a:ext>
          </a:extLst>
        </xdr:cNvPr>
        <xdr:cNvSpPr txBox="1"/>
      </xdr:nvSpPr>
      <xdr:spPr>
        <a:xfrm>
          <a:off x="2324100" y="27041475"/>
          <a:ext cx="6334125" cy="54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Bags should be filled with 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than two thirds full 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a maximum weight of 5 KG , whichever is reached first </a:t>
          </a:r>
          <a:endParaRPr lang="en-GB" sz="1200">
            <a:effectLst/>
          </a:endParaRPr>
        </a:p>
      </xdr:txBody>
    </xdr:sp>
    <xdr:clientData/>
  </xdr:twoCellAnchor>
  <xdr:twoCellAnchor>
    <xdr:from>
      <xdr:col>2</xdr:col>
      <xdr:colOff>1533525</xdr:colOff>
      <xdr:row>118</xdr:row>
      <xdr:rowOff>85725</xdr:rowOff>
    </xdr:from>
    <xdr:to>
      <xdr:col>5</xdr:col>
      <xdr:colOff>142875</xdr:colOff>
      <xdr:row>125</xdr:row>
      <xdr:rowOff>38100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F6BE6B0-CE3B-4F71-B288-BFBB75C492C1}"/>
            </a:ext>
          </a:extLst>
        </xdr:cNvPr>
        <xdr:cNvSpPr txBox="1"/>
      </xdr:nvSpPr>
      <xdr:spPr>
        <a:xfrm>
          <a:off x="2324100" y="27851100"/>
          <a:ext cx="6334125" cy="1285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Bags should be sealed at the point of production using cable ties or the 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swan-neck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method.</a:t>
          </a:r>
          <a:endParaRPr lang="en-GB" sz="1200">
            <a:effectLst/>
          </a:endParaRPr>
        </a:p>
      </xdr:txBody>
    </xdr:sp>
    <xdr:clientData/>
  </xdr:twoCellAnchor>
  <xdr:twoCellAnchor>
    <xdr:from>
      <xdr:col>0</xdr:col>
      <xdr:colOff>219075</xdr:colOff>
      <xdr:row>131</xdr:row>
      <xdr:rowOff>47625</xdr:rowOff>
    </xdr:from>
    <xdr:to>
      <xdr:col>3</xdr:col>
      <xdr:colOff>104775</xdr:colOff>
      <xdr:row>147</xdr:row>
      <xdr:rowOff>87136</xdr:rowOff>
    </xdr:to>
    <xdr:sp macro="" textlink="">
      <xdr:nvSpPr>
        <xdr:cNvPr id="21" name="Content Placeholder 2">
          <a:extLst>
            <a:ext uri="{FF2B5EF4-FFF2-40B4-BE49-F238E27FC236}">
              <a16:creationId xmlns:a16="http://schemas.microsoft.com/office/drawing/2014/main" id="{8D2FA856-FF01-42C5-8B9D-1087BFD317F3}"/>
            </a:ext>
          </a:extLst>
        </xdr:cNvPr>
        <xdr:cNvSpPr>
          <a:spLocks noGrp="1"/>
        </xdr:cNvSpPr>
      </xdr:nvSpPr>
      <xdr:spPr>
        <a:xfrm>
          <a:off x="219075" y="30289500"/>
          <a:ext cx="6010275" cy="3087511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171450" indent="-171450" algn="l" defTabSz="685800" rtl="0" eaLnBrk="1" latinLnBrk="0" hangingPunct="1">
            <a:lnSpc>
              <a:spcPct val="90000"/>
            </a:lnSpc>
            <a:spcBef>
              <a:spcPts val="750"/>
            </a:spcBef>
            <a:buFont typeface="Arial" panose="020B0604020202020204" pitchFamily="34" charset="0"/>
            <a:buChar char="•"/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143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8572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2001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430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59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lnSpc>
              <a:spcPct val="90000"/>
            </a:lnSpc>
            <a:spcBef>
              <a:spcPts val="375"/>
            </a:spcBef>
            <a:buFont typeface="Arial" panose="020B0604020202020204" pitchFamily="34" charset="0"/>
            <a:buChar char="•"/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>
            <a:buNone/>
          </a:pPr>
          <a:r>
            <a:rPr lang="en-GB" sz="1400">
              <a:latin typeface="+mn-lt"/>
            </a:rPr>
            <a:t>Dental amalgam is considered hazardous waste because :</a:t>
          </a:r>
        </a:p>
        <a:p>
          <a:r>
            <a:rPr lang="en-GB" sz="1400">
              <a:latin typeface="+mn-lt"/>
            </a:rPr>
            <a:t>It contains up to 50% toxic mercury and mercury compounds , which are extremely toxic </a:t>
          </a:r>
        </a:p>
        <a:p>
          <a:r>
            <a:rPr lang="en-GB" sz="1400">
              <a:latin typeface="+mn-lt"/>
            </a:rPr>
            <a:t>In liquid form, it has limited absorption through skin </a:t>
          </a:r>
        </a:p>
        <a:p>
          <a:r>
            <a:rPr lang="en-GB" sz="1400">
              <a:latin typeface="+mn-lt"/>
            </a:rPr>
            <a:t>In vapour form , it is extremely toxic (absorbed through lungs, damages immune system; dangerous to unborn child ) </a:t>
          </a:r>
        </a:p>
        <a:p>
          <a:endParaRPr lang="en-GB" sz="1400">
            <a:latin typeface="+mn-lt"/>
          </a:endParaRPr>
        </a:p>
        <a:p>
          <a:pPr marL="0" indent="0">
            <a:buNone/>
          </a:pPr>
          <a:r>
            <a:rPr lang="en-GB" sz="1400">
              <a:latin typeface="+mn-lt"/>
            </a:rPr>
            <a:t>Amalgam works on the basis of cumulative effect – i.e. the greater the exposure the greater the effect.</a:t>
          </a:r>
        </a:p>
        <a:p>
          <a:pPr marL="0" indent="0">
            <a:buNone/>
          </a:pPr>
          <a:r>
            <a:rPr lang="en-GB" sz="1400">
              <a:latin typeface="+mn-lt"/>
            </a:rPr>
            <a:t>The only safe waste disposal options is collection and recycling </a:t>
          </a:r>
        </a:p>
        <a:p>
          <a:pPr marL="0" indent="0">
            <a:buNone/>
          </a:pPr>
          <a:endParaRPr lang="en-GB"/>
        </a:p>
        <a:p>
          <a:endParaRPr lang="en-GB"/>
        </a:p>
      </xdr:txBody>
    </xdr:sp>
    <xdr:clientData/>
  </xdr:twoCellAnchor>
  <xdr:twoCellAnchor editAs="oneCell">
    <xdr:from>
      <xdr:col>4</xdr:col>
      <xdr:colOff>161925</xdr:colOff>
      <xdr:row>132</xdr:row>
      <xdr:rowOff>47625</xdr:rowOff>
    </xdr:from>
    <xdr:to>
      <xdr:col>6</xdr:col>
      <xdr:colOff>327660</xdr:colOff>
      <xdr:row>144</xdr:row>
      <xdr:rowOff>66675</xdr:rowOff>
    </xdr:to>
    <xdr:pic>
      <xdr:nvPicPr>
        <xdr:cNvPr id="22" name="Picture 21" descr="Dental Waste Management - SELECT">
          <a:extLst>
            <a:ext uri="{FF2B5EF4-FFF2-40B4-BE49-F238E27FC236}">
              <a16:creationId xmlns:a16="http://schemas.microsoft.com/office/drawing/2014/main" id="{39311F31-DEA1-4982-B4E5-03E0D86F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30480000"/>
          <a:ext cx="2556510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1438275</xdr:colOff>
      <xdr:row>147</xdr:row>
      <xdr:rowOff>104775</xdr:rowOff>
    </xdr:from>
    <xdr:to>
      <xdr:col>4</xdr:col>
      <xdr:colOff>666750</xdr:colOff>
      <xdr:row>159</xdr:row>
      <xdr:rowOff>102734</xdr:rowOff>
    </xdr:to>
    <xdr:sp macro="" textlink="">
      <xdr:nvSpPr>
        <xdr:cNvPr id="23" name="TextBox 4">
          <a:extLst>
            <a:ext uri="{FF2B5EF4-FFF2-40B4-BE49-F238E27FC236}">
              <a16:creationId xmlns:a16="http://schemas.microsoft.com/office/drawing/2014/main" id="{563B3A3C-9AC3-4F4D-99C4-E4B45C1F73E8}"/>
            </a:ext>
          </a:extLst>
        </xdr:cNvPr>
        <xdr:cNvSpPr txBox="1"/>
      </xdr:nvSpPr>
      <xdr:spPr>
        <a:xfrm>
          <a:off x="2228850" y="33394650"/>
          <a:ext cx="4714875" cy="228395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00" b="1">
              <a:latin typeface="+mn-lt"/>
            </a:rPr>
            <a:t>DO NOT </a:t>
          </a:r>
          <a:r>
            <a:rPr lang="en-GB" sz="1400">
              <a:latin typeface="+mn-lt"/>
            </a:rPr>
            <a:t>dispose of mercury or amalgam contaminated wastes in clinical bags or</a:t>
          </a:r>
          <a:r>
            <a:rPr lang="en-GB" sz="1400" b="1">
              <a:latin typeface="+mn-lt"/>
            </a:rPr>
            <a:t> </a:t>
          </a:r>
          <a:r>
            <a:rPr lang="en-GB" sz="1400">
              <a:latin typeface="+mn-lt"/>
            </a:rPr>
            <a:t>sharps containers </a:t>
          </a:r>
          <a:endParaRPr lang="en-GB" sz="1400" b="1">
            <a:latin typeface="+mn-lt"/>
          </a:endParaRPr>
        </a:p>
        <a:p>
          <a:endParaRPr lang="en-GB" sz="1400" b="1">
            <a:latin typeface="+mn-lt"/>
          </a:endParaRPr>
        </a:p>
        <a:p>
          <a:endParaRPr lang="en-GB" sz="1400" b="1">
            <a:latin typeface="+mn-lt"/>
          </a:endParaRPr>
        </a:p>
        <a:p>
          <a:r>
            <a:rPr lang="en-GB" sz="1400" b="1">
              <a:latin typeface="+mn-lt"/>
            </a:rPr>
            <a:t>DO NOT </a:t>
          </a:r>
          <a:r>
            <a:rPr lang="en-GB" sz="1400">
              <a:latin typeface="+mn-lt"/>
            </a:rPr>
            <a:t>dispose of amalgam down the drain as this leads to water and land contamination </a:t>
          </a:r>
          <a:endParaRPr lang="en-GB" sz="1400" b="1">
            <a:latin typeface="+mn-lt"/>
          </a:endParaRPr>
        </a:p>
        <a:p>
          <a:endParaRPr lang="en-GB" sz="1400" b="1">
            <a:latin typeface="+mn-lt"/>
          </a:endParaRPr>
        </a:p>
        <a:p>
          <a:endParaRPr lang="en-GB" sz="1400" b="1">
            <a:latin typeface="+mn-lt"/>
          </a:endParaRPr>
        </a:p>
        <a:p>
          <a:r>
            <a:rPr lang="en-GB" sz="1400" b="1">
              <a:latin typeface="+mn-lt"/>
            </a:rPr>
            <a:t>DO NOT </a:t>
          </a:r>
          <a:r>
            <a:rPr lang="en-GB" sz="1400">
              <a:latin typeface="+mn-lt"/>
            </a:rPr>
            <a:t>dispose of amalgam with waste destined for incineration as this leads to air contamination </a:t>
          </a:r>
        </a:p>
      </xdr:txBody>
    </xdr:sp>
    <xdr:clientData/>
  </xdr:twoCellAnchor>
  <xdr:twoCellAnchor editAs="oneCell">
    <xdr:from>
      <xdr:col>2</xdr:col>
      <xdr:colOff>85725</xdr:colOff>
      <xdr:row>147</xdr:row>
      <xdr:rowOff>19050</xdr:rowOff>
    </xdr:from>
    <xdr:to>
      <xdr:col>2</xdr:col>
      <xdr:colOff>971550</xdr:colOff>
      <xdr:row>150</xdr:row>
      <xdr:rowOff>148008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154C30B-2C00-4D47-B534-3C19A5EAC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3308925"/>
          <a:ext cx="885825" cy="700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151</xdr:row>
      <xdr:rowOff>142875</xdr:rowOff>
    </xdr:from>
    <xdr:to>
      <xdr:col>2</xdr:col>
      <xdr:colOff>971550</xdr:colOff>
      <xdr:row>155</xdr:row>
      <xdr:rowOff>81333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31B7794-1668-4967-8089-0724B3771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4194750"/>
          <a:ext cx="885825" cy="700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156</xdr:row>
      <xdr:rowOff>85725</xdr:rowOff>
    </xdr:from>
    <xdr:to>
      <xdr:col>2</xdr:col>
      <xdr:colOff>962025</xdr:colOff>
      <xdr:row>160</xdr:row>
      <xdr:rowOff>24183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6B076B1-CA9D-4AC4-A0AA-26CDD7297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5090100"/>
          <a:ext cx="885825" cy="700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485774</xdr:colOff>
      <xdr:row>169</xdr:row>
      <xdr:rowOff>114175</xdr:rowOff>
    </xdr:from>
    <xdr:to>
      <xdr:col>2</xdr:col>
      <xdr:colOff>304800</xdr:colOff>
      <xdr:row>173</xdr:row>
      <xdr:rowOff>174431</xdr:rowOff>
    </xdr:to>
    <xdr:pic>
      <xdr:nvPicPr>
        <xdr:cNvPr id="27" name="Picture 26" descr="2x Daniels Sharpguard Sharps Bin 3.75 litre - Yellow - (Multi Pack) :  Amazon.co.uk: Health &amp;amp; Personal Care">
          <a:extLst>
            <a:ext uri="{FF2B5EF4-FFF2-40B4-BE49-F238E27FC236}">
              <a16:creationId xmlns:a16="http://schemas.microsoft.com/office/drawing/2014/main" id="{544291BA-7EB8-4ADD-8645-EB84EDBE4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795200"/>
          <a:ext cx="609601" cy="822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1057275</xdr:colOff>
      <xdr:row>169</xdr:row>
      <xdr:rowOff>142875</xdr:rowOff>
    </xdr:from>
    <xdr:to>
      <xdr:col>4</xdr:col>
      <xdr:colOff>1905000</xdr:colOff>
      <xdr:row>170</xdr:row>
      <xdr:rowOff>447675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9B244A9-7E71-47D4-907A-85837FF0D05A}"/>
            </a:ext>
          </a:extLst>
        </xdr:cNvPr>
        <xdr:cNvSpPr txBox="1"/>
      </xdr:nvSpPr>
      <xdr:spPr>
        <a:xfrm>
          <a:off x="1847850" y="38823900"/>
          <a:ext cx="6334125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Yellow-Lidded sealed unit </a:t>
          </a:r>
        </a:p>
        <a:p>
          <a:pPr rtl="0" eaLnBrk="1" latinLnBrk="0" hangingPunct="1"/>
          <a:endParaRPr lang="en-GB" sz="400" b="1">
            <a:effectLst/>
          </a:endParaRPr>
        </a:p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non-soft infectious or potentially infectious clinical waste contaminated with chemicals or pharmaceutical / medical wastes e.g.. IV giving sets </a:t>
          </a:r>
          <a:endParaRPr lang="en-GB" sz="1200">
            <a:effectLst/>
          </a:endParaRPr>
        </a:p>
        <a:p>
          <a:endParaRPr lang="en-GB" sz="1100"/>
        </a:p>
      </xdr:txBody>
    </xdr:sp>
    <xdr:clientData/>
  </xdr:twoCellAnchor>
  <xdr:twoCellAnchor editAs="oneCell">
    <xdr:from>
      <xdr:col>0</xdr:col>
      <xdr:colOff>304800</xdr:colOff>
      <xdr:row>170</xdr:row>
      <xdr:rowOff>561975</xdr:rowOff>
    </xdr:from>
    <xdr:to>
      <xdr:col>2</xdr:col>
      <xdr:colOff>495300</xdr:colOff>
      <xdr:row>176</xdr:row>
      <xdr:rowOff>28575</xdr:rowOff>
    </xdr:to>
    <xdr:pic>
      <xdr:nvPicPr>
        <xdr:cNvPr id="29" name="Picture 28" descr="Pharmaceutical Waste Bins Service | Initial Medical UK">
          <a:extLst>
            <a:ext uri="{FF2B5EF4-FFF2-40B4-BE49-F238E27FC236}">
              <a16:creationId xmlns:a16="http://schemas.microsoft.com/office/drawing/2014/main" id="{174F51BD-7CE9-4755-8EEF-2674B369F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9833550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1038225</xdr:colOff>
      <xdr:row>171</xdr:row>
      <xdr:rowOff>66675</xdr:rowOff>
    </xdr:from>
    <xdr:to>
      <xdr:col>4</xdr:col>
      <xdr:colOff>1885950</xdr:colOff>
      <xdr:row>176</xdr:row>
      <xdr:rowOff>9525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48BE7F19-4010-4291-B59B-A52419139681}"/>
            </a:ext>
          </a:extLst>
        </xdr:cNvPr>
        <xdr:cNvSpPr txBox="1"/>
      </xdr:nvSpPr>
      <xdr:spPr>
        <a:xfrm>
          <a:off x="1828800" y="39928800"/>
          <a:ext cx="6334125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Blue-Lidded sealed unit </a:t>
          </a:r>
        </a:p>
        <a:p>
          <a:pPr rtl="0" eaLnBrk="1" latinLnBrk="0" hangingPunct="1"/>
          <a:endParaRPr lang="en-GB" sz="400" b="1">
            <a:effectLst/>
          </a:endParaRPr>
        </a:p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non-hazardous medicines, out of date stock , ward or patient returns 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(NOT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CYTOSTATIC OR CYTO TOXIC 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GB" sz="1200">
            <a:effectLst/>
          </a:endParaRPr>
        </a:p>
        <a:p>
          <a:endParaRPr lang="en-GB" sz="1100"/>
        </a:p>
      </xdr:txBody>
    </xdr:sp>
    <xdr:clientData/>
  </xdr:twoCellAnchor>
  <xdr:twoCellAnchor editAs="oneCell">
    <xdr:from>
      <xdr:col>0</xdr:col>
      <xdr:colOff>361950</xdr:colOff>
      <xdr:row>177</xdr:row>
      <xdr:rowOff>0</xdr:rowOff>
    </xdr:from>
    <xdr:to>
      <xdr:col>2</xdr:col>
      <xdr:colOff>447675</xdr:colOff>
      <xdr:row>181</xdr:row>
      <xdr:rowOff>114300</xdr:rowOff>
    </xdr:to>
    <xdr:pic>
      <xdr:nvPicPr>
        <xdr:cNvPr id="31" name="Picture 30" descr="Cytotoxic &amp;amp; Cytostatic Sharps Disposal Bin (Purple Lid)">
          <a:extLst>
            <a:ext uri="{FF2B5EF4-FFF2-40B4-BE49-F238E27FC236}">
              <a16:creationId xmlns:a16="http://schemas.microsoft.com/office/drawing/2014/main" id="{1A9D5F81-8B78-463E-96C5-5BD3DE224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10051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990600</xdr:colOff>
      <xdr:row>177</xdr:row>
      <xdr:rowOff>76200</xdr:rowOff>
    </xdr:from>
    <xdr:to>
      <xdr:col>4</xdr:col>
      <xdr:colOff>1838325</xdr:colOff>
      <xdr:row>182</xdr:row>
      <xdr:rowOff>19050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3329479-4875-430E-A46F-1DCE83E3A282}"/>
            </a:ext>
          </a:extLst>
        </xdr:cNvPr>
        <xdr:cNvSpPr txBox="1"/>
      </xdr:nvSpPr>
      <xdr:spPr>
        <a:xfrm>
          <a:off x="1781175" y="41081325"/>
          <a:ext cx="6334125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Purple-Lidded sealed unit </a:t>
          </a:r>
        </a:p>
        <a:p>
          <a:pPr rtl="0" eaLnBrk="1" latinLnBrk="0" hangingPunct="1"/>
          <a:endParaRPr lang="en-GB" sz="400" b="1">
            <a:effectLst/>
          </a:endParaRPr>
        </a:p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non-sharps cytotoxic / cytostatic waste, including IV</a:t>
          </a:r>
          <a:r>
            <a:rPr lang="en-GB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iving sets and leftover preparations </a:t>
          </a:r>
          <a:endParaRPr lang="en-GB" sz="1200">
            <a:effectLst/>
          </a:endParaRPr>
        </a:p>
        <a:p>
          <a:endParaRPr lang="en-GB" sz="1100"/>
        </a:p>
      </xdr:txBody>
    </xdr:sp>
    <xdr:clientData/>
  </xdr:twoCellAnchor>
  <xdr:twoCellAnchor editAs="oneCell">
    <xdr:from>
      <xdr:col>0</xdr:col>
      <xdr:colOff>485775</xdr:colOff>
      <xdr:row>183</xdr:row>
      <xdr:rowOff>9525</xdr:rowOff>
    </xdr:from>
    <xdr:to>
      <xdr:col>2</xdr:col>
      <xdr:colOff>304800</xdr:colOff>
      <xdr:row>186</xdr:row>
      <xdr:rowOff>47625</xdr:rowOff>
    </xdr:to>
    <xdr:pic>
      <xdr:nvPicPr>
        <xdr:cNvPr id="33" name="Picture 32" descr="Water is Prohibited. No Water Drop Icon. Stop Water Drop Icon Stock  Illustration - Illustration of prohibited, circle: 207820127">
          <a:extLst>
            <a:ext uri="{FF2B5EF4-FFF2-40B4-BE49-F238E27FC236}">
              <a16:creationId xmlns:a16="http://schemas.microsoft.com/office/drawing/2014/main" id="{F53500B0-819C-4E35-A641-4F41E447C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21576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990600</xdr:colOff>
      <xdr:row>183</xdr:row>
      <xdr:rowOff>142875</xdr:rowOff>
    </xdr:from>
    <xdr:to>
      <xdr:col>4</xdr:col>
      <xdr:colOff>1838325</xdr:colOff>
      <xdr:row>185</xdr:row>
      <xdr:rowOff>95250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7B1FDDD-9B2D-4FB4-8357-ECCFEC1E32B6}"/>
            </a:ext>
          </a:extLst>
        </xdr:cNvPr>
        <xdr:cNvSpPr txBox="1"/>
      </xdr:nvSpPr>
      <xdr:spPr>
        <a:xfrm>
          <a:off x="1781175" y="42291000"/>
          <a:ext cx="633412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</a:t>
          </a:r>
          <a:r>
            <a:rPr lang="en-GB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for the disposal of free liquids </a:t>
          </a:r>
          <a:r>
            <a:rPr lang="en-GB" sz="1200"/>
            <a:t> </a:t>
          </a:r>
        </a:p>
      </xdr:txBody>
    </xdr:sp>
    <xdr:clientData/>
  </xdr:twoCellAnchor>
  <xdr:twoCellAnchor editAs="oneCell">
    <xdr:from>
      <xdr:col>0</xdr:col>
      <xdr:colOff>514350</xdr:colOff>
      <xdr:row>187</xdr:row>
      <xdr:rowOff>47625</xdr:rowOff>
    </xdr:from>
    <xdr:to>
      <xdr:col>2</xdr:col>
      <xdr:colOff>258255</xdr:colOff>
      <xdr:row>189</xdr:row>
      <xdr:rowOff>89260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6B87DD1-0184-4F61-B349-1E2C6F43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957750"/>
          <a:ext cx="534480" cy="422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971550</xdr:colOff>
      <xdr:row>187</xdr:row>
      <xdr:rowOff>85725</xdr:rowOff>
    </xdr:from>
    <xdr:to>
      <xdr:col>4</xdr:col>
      <xdr:colOff>1819275</xdr:colOff>
      <xdr:row>189</xdr:row>
      <xdr:rowOff>38100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A1043E8-F5A3-4331-86CF-CE01CB5CB859}"/>
            </a:ext>
          </a:extLst>
        </xdr:cNvPr>
        <xdr:cNvSpPr txBox="1"/>
      </xdr:nvSpPr>
      <xdr:spPr>
        <a:xfrm>
          <a:off x="1762125" y="42995850"/>
          <a:ext cx="633412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Sealed units should never be sealed with more than 10 kg of glass.</a:t>
          </a:r>
          <a:endParaRPr lang="en-GB" sz="1200">
            <a:effectLst/>
          </a:endParaRPr>
        </a:p>
      </xdr:txBody>
    </xdr:sp>
    <xdr:clientData/>
  </xdr:twoCellAnchor>
  <xdr:twoCellAnchor editAs="oneCell">
    <xdr:from>
      <xdr:col>0</xdr:col>
      <xdr:colOff>485775</xdr:colOff>
      <xdr:row>190</xdr:row>
      <xdr:rowOff>133350</xdr:rowOff>
    </xdr:from>
    <xdr:to>
      <xdr:col>2</xdr:col>
      <xdr:colOff>266700</xdr:colOff>
      <xdr:row>193</xdr:row>
      <xdr:rowOff>133350</xdr:rowOff>
    </xdr:to>
    <xdr:pic>
      <xdr:nvPicPr>
        <xdr:cNvPr id="37" name="Picture 36" descr="Warning sign – 57920/58071 – Proshield Safety Signs">
          <a:extLst>
            <a:ext uri="{FF2B5EF4-FFF2-40B4-BE49-F238E27FC236}">
              <a16:creationId xmlns:a16="http://schemas.microsoft.com/office/drawing/2014/main" id="{4BBBD6F8-112F-4D47-B5C8-D72361275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36149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942975</xdr:colOff>
      <xdr:row>190</xdr:row>
      <xdr:rowOff>161925</xdr:rowOff>
    </xdr:from>
    <xdr:to>
      <xdr:col>4</xdr:col>
      <xdr:colOff>1790700</xdr:colOff>
      <xdr:row>193</xdr:row>
      <xdr:rowOff>85725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2539E98-6AFA-4732-A3C6-A7426F4FD499}"/>
            </a:ext>
          </a:extLst>
        </xdr:cNvPr>
        <xdr:cNvSpPr txBox="1"/>
      </xdr:nvSpPr>
      <xdr:spPr>
        <a:xfrm>
          <a:off x="1733550" y="43643550"/>
          <a:ext cx="633412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Sealed units should be filled to maximum of three quarters full or to the fill-line marked on the container OR to the maximum weight of 20 KG</a:t>
          </a:r>
          <a:endParaRPr lang="en-GB" sz="1200">
            <a:effectLst/>
          </a:endParaRPr>
        </a:p>
      </xdr:txBody>
    </xdr:sp>
    <xdr:clientData/>
  </xdr:twoCellAnchor>
  <xdr:twoCellAnchor editAs="oneCell">
    <xdr:from>
      <xdr:col>0</xdr:col>
      <xdr:colOff>454874</xdr:colOff>
      <xdr:row>167</xdr:row>
      <xdr:rowOff>114301</xdr:rowOff>
    </xdr:from>
    <xdr:to>
      <xdr:col>2</xdr:col>
      <xdr:colOff>369814</xdr:colOff>
      <xdr:row>172</xdr:row>
      <xdr:rowOff>95251</xdr:rowOff>
    </xdr:to>
    <xdr:pic>
      <xdr:nvPicPr>
        <xdr:cNvPr id="39" name="Picture 38" descr="Sharpsguard Sharps Container | 3.75L | Orange Lid">
          <a:extLst>
            <a:ext uri="{FF2B5EF4-FFF2-40B4-BE49-F238E27FC236}">
              <a16:creationId xmlns:a16="http://schemas.microsoft.com/office/drawing/2014/main" id="{06832C30-2309-4163-8C23-243F53C58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74" y="37614226"/>
          <a:ext cx="70551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1095375</xdr:colOff>
      <xdr:row>167</xdr:row>
      <xdr:rowOff>238125</xdr:rowOff>
    </xdr:from>
    <xdr:to>
      <xdr:col>4</xdr:col>
      <xdr:colOff>1943100</xdr:colOff>
      <xdr:row>168</xdr:row>
      <xdr:rowOff>323850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3925F3F-4EB8-4134-ACDE-32B93ACC23DE}"/>
            </a:ext>
          </a:extLst>
        </xdr:cNvPr>
        <xdr:cNvSpPr txBox="1"/>
      </xdr:nvSpPr>
      <xdr:spPr>
        <a:xfrm>
          <a:off x="1885950" y="37738050"/>
          <a:ext cx="6334125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Orange-Lidded sealed unit </a:t>
          </a:r>
        </a:p>
        <a:p>
          <a:pPr rtl="0" eaLnBrk="1" latinLnBrk="0" hangingPunct="1"/>
          <a:endParaRPr lang="en-GB" sz="400" b="1">
            <a:effectLst/>
          </a:endParaRPr>
        </a:p>
        <a:p>
          <a:pPr rtl="0" eaLnBrk="1" latinLnBrk="0" hangingPunct="1"/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non-soft non-infectious or non-contaminated</a:t>
          </a:r>
          <a:r>
            <a:rPr lang="en-GB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fully discharged needles &amp; syringe bodies 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waste</a:t>
          </a:r>
          <a:r>
            <a:rPr lang="en-GB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6155-A193-475D-A1BF-1CCE1D483B48}">
  <dimension ref="A1:J198"/>
  <sheetViews>
    <sheetView showGridLines="0" showRowColHeaders="0" tabSelected="1" workbookViewId="0">
      <selection activeCell="I32" sqref="I32"/>
    </sheetView>
  </sheetViews>
  <sheetFormatPr defaultRowHeight="15" x14ac:dyDescent="0.25"/>
  <cols>
    <col min="1" max="1" width="8.140625" style="7" bestFit="1" customWidth="1"/>
    <col min="2" max="2" width="3.7109375" style="7" customWidth="1"/>
    <col min="3" max="3" width="80" style="7" bestFit="1" customWidth="1"/>
    <col min="4" max="4" width="2.28515625" style="7" customWidth="1"/>
    <col min="5" max="5" width="33.5703125" style="19" bestFit="1" customWidth="1"/>
    <col min="6" max="6" width="2.28515625" style="7" customWidth="1"/>
    <col min="7" max="7" width="10.7109375" style="19" customWidth="1"/>
    <col min="8" max="12" width="9.140625" style="7"/>
    <col min="13" max="13" width="8.7109375" style="7" customWidth="1"/>
    <col min="14" max="16384" width="9.140625" style="7"/>
  </cols>
  <sheetData>
    <row r="1" spans="1:7" ht="20.100000000000001" customHeight="1" x14ac:dyDescent="0.25">
      <c r="A1" s="22"/>
      <c r="B1" s="22"/>
      <c r="C1" s="23"/>
      <c r="D1" s="24"/>
      <c r="E1" s="25"/>
      <c r="F1" s="26"/>
      <c r="G1" s="27"/>
    </row>
    <row r="2" spans="1:7" ht="20.100000000000001" customHeight="1" x14ac:dyDescent="0.25">
      <c r="A2" s="22"/>
      <c r="B2" s="22"/>
      <c r="C2" s="23"/>
      <c r="D2" s="28"/>
      <c r="E2" s="29"/>
      <c r="F2" s="26"/>
      <c r="G2" s="27"/>
    </row>
    <row r="3" spans="1:7" ht="20.100000000000001" customHeight="1" x14ac:dyDescent="0.25">
      <c r="A3" s="30"/>
      <c r="B3" s="30"/>
      <c r="C3" s="31"/>
      <c r="D3" s="28"/>
      <c r="E3" s="29"/>
      <c r="F3" s="32"/>
      <c r="G3" s="33"/>
    </row>
    <row r="4" spans="1:7" ht="20.100000000000001" customHeight="1" x14ac:dyDescent="0.25">
      <c r="A4" s="30"/>
      <c r="B4" s="30"/>
      <c r="C4" s="31"/>
      <c r="D4" s="28"/>
      <c r="E4" s="29"/>
      <c r="F4" s="32"/>
      <c r="G4" s="33"/>
    </row>
    <row r="5" spans="1:7" ht="20.100000000000001" customHeight="1" x14ac:dyDescent="0.25">
      <c r="A5" s="30"/>
      <c r="B5" s="30"/>
      <c r="C5" s="31"/>
      <c r="D5" s="30"/>
      <c r="E5" s="34"/>
      <c r="F5" s="32"/>
      <c r="G5" s="33"/>
    </row>
    <row r="6" spans="1:7" ht="6" customHeight="1" x14ac:dyDescent="0.25">
      <c r="A6" s="35"/>
      <c r="B6" s="35"/>
      <c r="C6" s="36"/>
      <c r="D6" s="37"/>
      <c r="E6" s="38"/>
      <c r="F6" s="39"/>
      <c r="G6" s="40"/>
    </row>
    <row r="7" spans="1:7" ht="31.5" x14ac:dyDescent="0.25">
      <c r="A7" s="51" t="s">
        <v>0</v>
      </c>
      <c r="B7" s="51"/>
      <c r="C7" s="51"/>
      <c r="D7" s="51"/>
      <c r="E7" s="51"/>
      <c r="F7" s="51"/>
      <c r="G7" s="51"/>
    </row>
    <row r="8" spans="1:7" ht="20.100000000000001" customHeight="1" x14ac:dyDescent="0.25">
      <c r="A8" s="41"/>
      <c r="B8" s="41"/>
      <c r="C8" s="41"/>
      <c r="D8" s="41"/>
      <c r="E8" s="42"/>
      <c r="F8" s="41"/>
      <c r="G8" s="42"/>
    </row>
    <row r="9" spans="1:7" ht="20.100000000000001" customHeight="1" x14ac:dyDescent="0.25">
      <c r="A9" s="41"/>
      <c r="B9" s="41"/>
      <c r="C9" s="41"/>
      <c r="D9" s="41"/>
      <c r="E9" s="42"/>
      <c r="F9" s="41"/>
      <c r="G9" s="42"/>
    </row>
    <row r="10" spans="1:7" ht="20.100000000000001" customHeight="1" x14ac:dyDescent="0.25">
      <c r="A10" s="41"/>
      <c r="B10" s="41"/>
      <c r="C10" s="41"/>
      <c r="D10" s="41"/>
      <c r="E10" s="42"/>
      <c r="F10" s="41"/>
      <c r="G10" s="42"/>
    </row>
    <row r="11" spans="1:7" ht="20.100000000000001" customHeight="1" x14ac:dyDescent="0.25">
      <c r="A11" s="41"/>
      <c r="B11" s="41"/>
      <c r="C11" s="41"/>
      <c r="D11" s="41"/>
      <c r="E11" s="42"/>
      <c r="F11" s="41"/>
      <c r="G11" s="42"/>
    </row>
    <row r="12" spans="1:7" ht="20.100000000000001" customHeight="1" x14ac:dyDescent="0.25">
      <c r="A12" s="41"/>
      <c r="B12" s="41"/>
      <c r="C12" s="41"/>
      <c r="D12" s="41"/>
      <c r="E12" s="42"/>
      <c r="F12" s="41"/>
      <c r="G12" s="42"/>
    </row>
    <row r="13" spans="1:7" ht="20.100000000000001" customHeight="1" x14ac:dyDescent="0.25">
      <c r="A13" s="41"/>
      <c r="B13" s="41"/>
      <c r="C13" s="41"/>
      <c r="D13" s="41"/>
      <c r="E13" s="42"/>
      <c r="F13" s="41"/>
      <c r="G13" s="42"/>
    </row>
    <row r="14" spans="1:7" ht="20.100000000000001" customHeight="1" x14ac:dyDescent="0.25">
      <c r="A14" s="41"/>
      <c r="B14" s="41"/>
      <c r="C14" s="41"/>
      <c r="D14" s="41"/>
      <c r="E14" s="42"/>
      <c r="F14" s="41"/>
      <c r="G14" s="42"/>
    </row>
    <row r="15" spans="1:7" ht="20.100000000000001" customHeight="1" x14ac:dyDescent="0.25">
      <c r="A15" s="41"/>
      <c r="B15" s="41"/>
      <c r="C15" s="41"/>
      <c r="D15" s="41"/>
      <c r="E15" s="42"/>
      <c r="F15" s="41"/>
      <c r="G15" s="42"/>
    </row>
    <row r="16" spans="1:7" ht="20.100000000000001" customHeight="1" x14ac:dyDescent="0.25">
      <c r="A16" s="41"/>
      <c r="B16" s="41"/>
      <c r="C16" s="41"/>
      <c r="D16" s="41"/>
      <c r="E16" s="42"/>
      <c r="F16" s="41"/>
      <c r="G16" s="42"/>
    </row>
    <row r="17" spans="1:7" ht="20.100000000000001" customHeight="1" x14ac:dyDescent="0.25">
      <c r="A17" s="41"/>
      <c r="B17" s="41"/>
      <c r="C17" s="41"/>
      <c r="D17" s="41"/>
      <c r="E17" s="42"/>
      <c r="F17" s="41"/>
      <c r="G17" s="42"/>
    </row>
    <row r="18" spans="1:7" ht="20.100000000000001" customHeight="1" x14ac:dyDescent="0.25">
      <c r="A18" s="41"/>
      <c r="B18" s="41"/>
      <c r="C18" s="41"/>
      <c r="D18" s="41"/>
      <c r="E18" s="42"/>
      <c r="F18" s="41"/>
      <c r="G18" s="42"/>
    </row>
    <row r="19" spans="1:7" ht="20.100000000000001" customHeight="1" x14ac:dyDescent="0.25">
      <c r="A19" s="41"/>
      <c r="B19" s="41"/>
      <c r="C19" s="41"/>
      <c r="D19" s="41"/>
      <c r="E19" s="42"/>
      <c r="F19" s="41"/>
      <c r="G19" s="42"/>
    </row>
    <row r="20" spans="1:7" ht="20.100000000000001" customHeight="1" x14ac:dyDescent="0.25">
      <c r="A20" s="41"/>
      <c r="B20" s="41"/>
      <c r="C20" s="41"/>
      <c r="D20" s="41"/>
      <c r="E20" s="42"/>
      <c r="F20" s="41"/>
      <c r="G20" s="42"/>
    </row>
    <row r="21" spans="1:7" ht="20.100000000000001" customHeight="1" x14ac:dyDescent="0.25">
      <c r="A21" s="41"/>
      <c r="B21" s="41"/>
      <c r="C21" s="41"/>
      <c r="D21" s="41"/>
      <c r="E21" s="42"/>
      <c r="F21" s="41"/>
      <c r="G21" s="42"/>
    </row>
    <row r="22" spans="1:7" ht="20.100000000000001" customHeight="1" x14ac:dyDescent="0.25">
      <c r="A22" s="41"/>
      <c r="B22" s="41"/>
      <c r="C22" s="41"/>
      <c r="D22" s="41"/>
      <c r="E22" s="42"/>
      <c r="F22" s="41"/>
      <c r="G22" s="42"/>
    </row>
    <row r="23" spans="1:7" ht="20.100000000000001" customHeight="1" x14ac:dyDescent="0.25">
      <c r="A23" s="41"/>
      <c r="B23" s="41"/>
      <c r="C23" s="41"/>
      <c r="D23" s="41"/>
      <c r="E23" s="42"/>
      <c r="F23" s="41"/>
      <c r="G23" s="42"/>
    </row>
    <row r="24" spans="1:7" ht="20.100000000000001" customHeight="1" x14ac:dyDescent="0.25">
      <c r="A24" s="41"/>
      <c r="B24" s="41"/>
      <c r="C24" s="41"/>
      <c r="D24" s="41"/>
      <c r="E24" s="42"/>
      <c r="F24" s="41"/>
      <c r="G24" s="42"/>
    </row>
    <row r="25" spans="1:7" ht="20.100000000000001" customHeight="1" x14ac:dyDescent="0.25">
      <c r="A25" s="41"/>
      <c r="B25" s="41"/>
      <c r="C25" s="41"/>
      <c r="D25" s="41"/>
      <c r="E25" s="42"/>
      <c r="F25" s="41"/>
      <c r="G25" s="42"/>
    </row>
    <row r="26" spans="1:7" ht="20.100000000000001" customHeight="1" x14ac:dyDescent="0.25">
      <c r="A26" s="41"/>
      <c r="B26" s="41"/>
      <c r="C26" s="41"/>
      <c r="D26" s="41"/>
      <c r="E26" s="42"/>
      <c r="F26" s="41"/>
      <c r="G26" s="42"/>
    </row>
    <row r="27" spans="1:7" ht="20.100000000000001" customHeight="1" x14ac:dyDescent="0.25">
      <c r="A27" s="41"/>
      <c r="B27" s="41"/>
      <c r="C27" s="41"/>
      <c r="D27" s="41"/>
      <c r="E27" s="42"/>
      <c r="F27" s="41"/>
      <c r="G27" s="42"/>
    </row>
    <row r="28" spans="1:7" ht="20.100000000000001" customHeight="1" x14ac:dyDescent="0.25">
      <c r="A28" s="41"/>
      <c r="B28" s="41"/>
      <c r="C28" s="41"/>
      <c r="D28" s="41"/>
      <c r="E28" s="42"/>
      <c r="F28" s="41"/>
      <c r="G28" s="42"/>
    </row>
    <row r="29" spans="1:7" ht="20.100000000000001" customHeight="1" x14ac:dyDescent="0.25">
      <c r="A29" s="41"/>
      <c r="B29" s="41"/>
      <c r="C29" s="41"/>
      <c r="D29" s="41"/>
      <c r="E29" s="42"/>
      <c r="F29" s="41"/>
      <c r="G29" s="42"/>
    </row>
    <row r="30" spans="1:7" ht="20.100000000000001" customHeight="1" x14ac:dyDescent="0.25">
      <c r="A30" s="41"/>
      <c r="B30" s="41"/>
      <c r="C30" s="41"/>
      <c r="D30" s="41"/>
      <c r="E30" s="42"/>
      <c r="F30" s="41"/>
      <c r="G30" s="42"/>
    </row>
    <row r="31" spans="1:7" ht="6" customHeight="1" x14ac:dyDescent="0.25">
      <c r="A31" s="14"/>
      <c r="B31" s="14"/>
      <c r="C31" s="14"/>
      <c r="D31" s="14"/>
      <c r="E31" s="15"/>
      <c r="F31" s="14"/>
      <c r="G31" s="15"/>
    </row>
    <row r="32" spans="1:7" ht="25.5" customHeight="1" x14ac:dyDescent="0.25">
      <c r="A32" s="52" t="s">
        <v>1</v>
      </c>
      <c r="B32" s="52"/>
      <c r="C32" s="1"/>
      <c r="D32" s="10"/>
      <c r="E32" s="16" t="s">
        <v>2</v>
      </c>
      <c r="F32" s="12"/>
      <c r="G32" s="2"/>
    </row>
    <row r="33" spans="1:9" x14ac:dyDescent="0.25">
      <c r="A33" s="13"/>
      <c r="B33" s="13"/>
      <c r="C33" s="9"/>
      <c r="D33" s="10"/>
      <c r="E33" s="11"/>
      <c r="F33" s="12"/>
      <c r="G33" s="13"/>
    </row>
    <row r="34" spans="1:9" ht="25.5" customHeight="1" x14ac:dyDescent="0.25">
      <c r="A34" s="52" t="s">
        <v>3</v>
      </c>
      <c r="B34" s="52"/>
      <c r="C34" s="1"/>
      <c r="D34" s="10"/>
      <c r="E34" s="16" t="s">
        <v>4</v>
      </c>
      <c r="F34" s="12"/>
      <c r="G34" s="3"/>
    </row>
    <row r="35" spans="1:9" x14ac:dyDescent="0.25">
      <c r="A35" s="8"/>
      <c r="B35" s="8"/>
      <c r="C35" s="9"/>
      <c r="D35" s="10"/>
      <c r="E35" s="11"/>
      <c r="F35" s="12"/>
      <c r="G35" s="13"/>
    </row>
    <row r="36" spans="1:9" x14ac:dyDescent="0.25">
      <c r="A36" s="35"/>
      <c r="B36" s="35"/>
      <c r="C36" s="36"/>
      <c r="D36" s="37"/>
      <c r="E36" s="38"/>
      <c r="F36" s="39"/>
      <c r="G36" s="40"/>
    </row>
    <row r="37" spans="1:9" ht="12" customHeight="1" x14ac:dyDescent="0.25">
      <c r="A37" s="8"/>
      <c r="B37" s="8"/>
      <c r="C37" s="9"/>
      <c r="D37" s="10"/>
      <c r="E37" s="11"/>
      <c r="F37" s="12"/>
      <c r="G37" s="13"/>
    </row>
    <row r="38" spans="1:9" ht="30" customHeight="1" x14ac:dyDescent="0.25">
      <c r="A38" s="47" t="s">
        <v>5</v>
      </c>
      <c r="B38" s="39"/>
      <c r="C38" s="48" t="s">
        <v>6</v>
      </c>
      <c r="D38" s="39"/>
      <c r="E38" s="47" t="s">
        <v>7</v>
      </c>
      <c r="F38" s="39"/>
      <c r="G38" s="47" t="s">
        <v>8</v>
      </c>
    </row>
    <row r="39" spans="1:9" x14ac:dyDescent="0.25">
      <c r="A39" s="8"/>
      <c r="B39" s="10"/>
      <c r="C39" s="9"/>
      <c r="D39" s="10"/>
      <c r="E39" s="11"/>
      <c r="F39" s="12"/>
      <c r="G39" s="13"/>
    </row>
    <row r="40" spans="1:9" ht="30" customHeight="1" x14ac:dyDescent="0.25">
      <c r="A40" s="49">
        <v>1</v>
      </c>
      <c r="B40" s="37"/>
      <c r="C40" s="50" t="s">
        <v>9</v>
      </c>
      <c r="D40" s="10"/>
      <c r="E40" s="4"/>
      <c r="F40" s="12"/>
      <c r="G40" s="45" t="str">
        <f>IF(E40="", "", IF(E40="offensive waste - 'Tiger Bag'", "CORRECT", "INCORRECT"))</f>
        <v/>
      </c>
      <c r="I40" s="17"/>
    </row>
    <row r="41" spans="1:9" x14ac:dyDescent="0.25">
      <c r="A41" s="35"/>
      <c r="B41" s="37"/>
      <c r="C41" s="36"/>
      <c r="D41" s="10"/>
      <c r="E41" s="11"/>
      <c r="F41" s="12"/>
      <c r="G41" s="40"/>
    </row>
    <row r="42" spans="1:9" ht="30" customHeight="1" x14ac:dyDescent="0.25">
      <c r="A42" s="49">
        <v>2</v>
      </c>
      <c r="B42" s="37"/>
      <c r="C42" s="50" t="s">
        <v>10</v>
      </c>
      <c r="D42" s="10"/>
      <c r="E42" s="4"/>
      <c r="F42" s="12"/>
      <c r="G42" s="45" t="str">
        <f>IF(E42="", "", IF(E42="clinical waste - 'orange bag'", "CORRECT", "INCORRECT"))</f>
        <v/>
      </c>
    </row>
    <row r="43" spans="1:9" x14ac:dyDescent="0.25">
      <c r="A43" s="35"/>
      <c r="B43" s="37"/>
      <c r="C43" s="36"/>
      <c r="D43" s="10"/>
      <c r="E43" s="11"/>
      <c r="F43" s="12"/>
      <c r="G43" s="40"/>
    </row>
    <row r="44" spans="1:9" ht="30" customHeight="1" x14ac:dyDescent="0.25">
      <c r="A44" s="49">
        <v>3</v>
      </c>
      <c r="B44" s="37"/>
      <c r="C44" s="50" t="s">
        <v>11</v>
      </c>
      <c r="D44" s="10"/>
      <c r="E44" s="4"/>
      <c r="F44" s="12"/>
      <c r="G44" s="45" t="str">
        <f>IF(E44="", "", IF(E44="Blue Body - Blue Lid", "CORRECT", "INCORRECT"))</f>
        <v/>
      </c>
    </row>
    <row r="45" spans="1:9" x14ac:dyDescent="0.25">
      <c r="A45" s="35"/>
      <c r="B45" s="37"/>
      <c r="C45" s="36"/>
      <c r="D45" s="10"/>
      <c r="E45" s="11"/>
      <c r="F45" s="12"/>
      <c r="G45" s="40"/>
    </row>
    <row r="46" spans="1:9" ht="30" customHeight="1" x14ac:dyDescent="0.25">
      <c r="A46" s="49">
        <v>4</v>
      </c>
      <c r="B46" s="37"/>
      <c r="C46" s="50" t="s">
        <v>12</v>
      </c>
      <c r="D46" s="10"/>
      <c r="E46" s="4"/>
      <c r="F46" s="12"/>
      <c r="G46" s="45" t="str">
        <f>IF(E46="", "", IF(E46="clinical waste - 'orange bag'", "CORRECT", "INCORRECT"))</f>
        <v/>
      </c>
    </row>
    <row r="47" spans="1:9" x14ac:dyDescent="0.25">
      <c r="A47" s="35"/>
      <c r="B47" s="37"/>
      <c r="C47" s="36"/>
      <c r="D47" s="10"/>
      <c r="E47" s="11"/>
      <c r="F47" s="12"/>
      <c r="G47" s="40"/>
    </row>
    <row r="48" spans="1:9" ht="30" customHeight="1" x14ac:dyDescent="0.25">
      <c r="A48" s="49">
        <v>5</v>
      </c>
      <c r="B48" s="37"/>
      <c r="C48" s="50" t="s">
        <v>13</v>
      </c>
      <c r="D48" s="10"/>
      <c r="E48" s="4"/>
      <c r="F48" s="12"/>
      <c r="G48" s="45" t="str">
        <f>IF(E48="", "", IF(E48="offensive waste - 'Tiger Bag'", "CORRECT", "INCORRECT"))</f>
        <v/>
      </c>
    </row>
    <row r="49" spans="1:7" x14ac:dyDescent="0.25">
      <c r="A49" s="35"/>
      <c r="B49" s="37"/>
      <c r="C49" s="36"/>
      <c r="D49" s="10"/>
      <c r="E49" s="11"/>
      <c r="F49" s="12"/>
      <c r="G49" s="40"/>
    </row>
    <row r="50" spans="1:7" ht="30" customHeight="1" x14ac:dyDescent="0.25">
      <c r="A50" s="49">
        <v>6</v>
      </c>
      <c r="B50" s="37"/>
      <c r="C50" s="50" t="s">
        <v>14</v>
      </c>
      <c r="D50" s="10"/>
      <c r="E50" s="4"/>
      <c r="F50" s="12"/>
      <c r="G50" s="45" t="str">
        <f>IF(E50="", "", IF(E50="Yellow Body Purple Lid", "CORRECT", "INCORRECT"))</f>
        <v/>
      </c>
    </row>
    <row r="51" spans="1:7" x14ac:dyDescent="0.25">
      <c r="A51" s="35"/>
      <c r="B51" s="37"/>
      <c r="C51" s="36"/>
      <c r="D51" s="10"/>
      <c r="E51" s="11"/>
      <c r="F51" s="12"/>
      <c r="G51" s="40"/>
    </row>
    <row r="52" spans="1:7" ht="30" customHeight="1" x14ac:dyDescent="0.25">
      <c r="A52" s="49">
        <v>7</v>
      </c>
      <c r="B52" s="37"/>
      <c r="C52" s="50" t="s">
        <v>15</v>
      </c>
      <c r="D52" s="10"/>
      <c r="E52" s="4"/>
      <c r="F52" s="12"/>
      <c r="G52" s="45" t="str">
        <f>IF(E52="", "", IF(E52="Yellow Body - Yellow Lid", "CORRECT", "INCORRECT"))</f>
        <v/>
      </c>
    </row>
    <row r="53" spans="1:7" x14ac:dyDescent="0.25">
      <c r="A53" s="35"/>
      <c r="B53" s="37"/>
      <c r="C53" s="36"/>
      <c r="D53" s="10"/>
      <c r="E53" s="11"/>
      <c r="F53" s="12"/>
      <c r="G53" s="40"/>
    </row>
    <row r="54" spans="1:7" ht="30" customHeight="1" x14ac:dyDescent="0.25">
      <c r="A54" s="49">
        <v>8</v>
      </c>
      <c r="B54" s="37"/>
      <c r="C54" s="50" t="s">
        <v>16</v>
      </c>
      <c r="D54" s="10"/>
      <c r="E54" s="4"/>
      <c r="F54" s="12"/>
      <c r="G54" s="45" t="str">
        <f>IF(E54="", "", IF(E54="Yellow Body - Orange Lid", "CORRECT", "INCORRECT"))</f>
        <v/>
      </c>
    </row>
    <row r="55" spans="1:7" x14ac:dyDescent="0.25">
      <c r="A55" s="35"/>
      <c r="B55" s="37"/>
      <c r="C55" s="36"/>
      <c r="D55" s="10"/>
      <c r="E55" s="11"/>
      <c r="F55" s="12"/>
      <c r="G55" s="40"/>
    </row>
    <row r="56" spans="1:7" ht="30" customHeight="1" x14ac:dyDescent="0.25">
      <c r="A56" s="49">
        <v>9</v>
      </c>
      <c r="B56" s="37"/>
      <c r="C56" s="50" t="s">
        <v>17</v>
      </c>
      <c r="D56" s="10"/>
      <c r="E56" s="4"/>
      <c r="F56" s="12"/>
      <c r="G56" s="45" t="str">
        <f>IF(E56="", "", IF(E56="Blue Body - Blue Lid", "CORRECT", "INCORRECT"))</f>
        <v/>
      </c>
    </row>
    <row r="57" spans="1:7" x14ac:dyDescent="0.25">
      <c r="A57" s="35"/>
      <c r="B57" s="37"/>
      <c r="C57" s="36"/>
      <c r="D57" s="10"/>
      <c r="E57" s="11"/>
      <c r="F57" s="12"/>
      <c r="G57" s="40"/>
    </row>
    <row r="58" spans="1:7" ht="30" customHeight="1" x14ac:dyDescent="0.25">
      <c r="A58" s="49">
        <v>10</v>
      </c>
      <c r="B58" s="37"/>
      <c r="C58" s="50" t="s">
        <v>18</v>
      </c>
      <c r="D58" s="10"/>
      <c r="E58" s="4"/>
      <c r="F58" s="12"/>
      <c r="G58" s="45" t="str">
        <f>IF(E58="", "", IF(E58="23Ltr Gypsum Caddie", "CORRECT", "INCORRECT"))</f>
        <v/>
      </c>
    </row>
    <row r="59" spans="1:7" x14ac:dyDescent="0.25">
      <c r="A59" s="35"/>
      <c r="B59" s="37"/>
      <c r="C59" s="36"/>
      <c r="D59" s="10"/>
      <c r="E59" s="11"/>
      <c r="F59" s="12"/>
      <c r="G59" s="40"/>
    </row>
    <row r="60" spans="1:7" ht="30" customHeight="1" x14ac:dyDescent="0.25">
      <c r="A60" s="49">
        <v>11</v>
      </c>
      <c r="B60" s="37"/>
      <c r="C60" s="50" t="s">
        <v>19</v>
      </c>
      <c r="D60" s="10"/>
      <c r="E60" s="4"/>
      <c r="F60" s="12"/>
      <c r="G60" s="45" t="str">
        <f>IF(E60="", "", IF(E60="Tooth Box", "CORRECT", "INCORRECT"))</f>
        <v/>
      </c>
    </row>
    <row r="61" spans="1:7" x14ac:dyDescent="0.25">
      <c r="A61" s="35"/>
      <c r="B61" s="37"/>
      <c r="C61" s="36"/>
      <c r="D61" s="10"/>
      <c r="E61" s="11"/>
      <c r="F61" s="12"/>
      <c r="G61" s="40"/>
    </row>
    <row r="62" spans="1:7" ht="30" customHeight="1" x14ac:dyDescent="0.25">
      <c r="A62" s="49">
        <v>12</v>
      </c>
      <c r="B62" s="37"/>
      <c r="C62" s="50" t="s">
        <v>20</v>
      </c>
      <c r="D62" s="10"/>
      <c r="E62" s="4"/>
      <c r="F62" s="12"/>
      <c r="G62" s="45" t="str">
        <f>IF(E62="", "", IF(E62="Amalgam Tubs 500ml, 1.3Ltr", "CORRECT", "INCORRECT"))</f>
        <v/>
      </c>
    </row>
    <row r="63" spans="1:7" x14ac:dyDescent="0.25">
      <c r="A63" s="35"/>
      <c r="B63" s="37"/>
      <c r="C63" s="36"/>
      <c r="D63" s="10"/>
      <c r="E63" s="11"/>
      <c r="F63" s="12"/>
      <c r="G63" s="40"/>
    </row>
    <row r="64" spans="1:7" ht="30" customHeight="1" x14ac:dyDescent="0.25">
      <c r="A64" s="49">
        <v>13</v>
      </c>
      <c r="B64" s="37"/>
      <c r="C64" s="50" t="s">
        <v>21</v>
      </c>
      <c r="D64" s="10"/>
      <c r="E64" s="4"/>
      <c r="F64" s="12"/>
      <c r="G64" s="45" t="str">
        <f>IF(E64="", "", IF(E64="10kg Pail Amalgam Capsules", "CORRECT", "INCORRECT"))</f>
        <v/>
      </c>
    </row>
    <row r="65" spans="1:7" x14ac:dyDescent="0.25">
      <c r="A65" s="35"/>
      <c r="B65" s="37"/>
      <c r="C65" s="36"/>
      <c r="D65" s="10"/>
      <c r="E65" s="11"/>
      <c r="F65" s="12"/>
      <c r="G65" s="40"/>
    </row>
    <row r="66" spans="1:7" ht="30" customHeight="1" x14ac:dyDescent="0.25">
      <c r="A66" s="49">
        <v>14</v>
      </c>
      <c r="B66" s="37"/>
      <c r="C66" s="50" t="s">
        <v>22</v>
      </c>
      <c r="D66" s="10"/>
      <c r="E66" s="4"/>
      <c r="F66" s="12"/>
      <c r="G66" s="45" t="str">
        <f>IF(E66="", "", IF(E66="Fixer/Developer 10Ltr", "CORRECT", "INCORRECT"))</f>
        <v/>
      </c>
    </row>
    <row r="67" spans="1:7" x14ac:dyDescent="0.25">
      <c r="A67" s="35"/>
      <c r="B67" s="37"/>
      <c r="C67" s="36"/>
      <c r="D67" s="10"/>
      <c r="E67" s="11"/>
      <c r="F67" s="12"/>
      <c r="G67" s="40"/>
    </row>
    <row r="68" spans="1:7" ht="30" customHeight="1" x14ac:dyDescent="0.25">
      <c r="A68" s="49">
        <v>15</v>
      </c>
      <c r="B68" s="37"/>
      <c r="C68" s="50" t="s">
        <v>23</v>
      </c>
      <c r="D68" s="10"/>
      <c r="E68" s="4"/>
      <c r="F68" s="12"/>
      <c r="G68" s="45" t="str">
        <f>IF(E68="", "", IF(E68="Lead Foil Container", "CORRECT", "INCORRECT"))</f>
        <v/>
      </c>
    </row>
    <row r="69" spans="1:7" x14ac:dyDescent="0.25">
      <c r="A69" s="35"/>
      <c r="B69" s="37"/>
      <c r="C69" s="36"/>
      <c r="D69" s="10"/>
      <c r="E69" s="11"/>
      <c r="F69" s="12"/>
      <c r="G69" s="40"/>
    </row>
    <row r="70" spans="1:7" ht="30" customHeight="1" x14ac:dyDescent="0.25">
      <c r="A70" s="49">
        <v>16</v>
      </c>
      <c r="B70" s="37"/>
      <c r="C70" s="50" t="s">
        <v>24</v>
      </c>
      <c r="D70" s="10"/>
      <c r="E70" s="4"/>
      <c r="F70" s="12"/>
      <c r="G70" s="45" t="str">
        <f>IF(E70="", "", IF(E70="Blue Body - Blue Lid", "CORRECT", "INCORRECT"))</f>
        <v/>
      </c>
    </row>
    <row r="71" spans="1:7" x14ac:dyDescent="0.25">
      <c r="A71" s="8"/>
      <c r="B71" s="8"/>
      <c r="C71" s="9"/>
      <c r="D71" s="10"/>
      <c r="E71" s="11"/>
      <c r="F71" s="12"/>
      <c r="G71" s="40"/>
    </row>
    <row r="72" spans="1:7" ht="30" customHeight="1" x14ac:dyDescent="0.25">
      <c r="E72" s="18" t="s">
        <v>25</v>
      </c>
      <c r="G72" s="46">
        <f>COUNTIF(G40:G70,"CORRECT")</f>
        <v>0</v>
      </c>
    </row>
    <row r="74" spans="1:7" x14ac:dyDescent="0.25">
      <c r="A74"/>
      <c r="B74"/>
      <c r="C74"/>
      <c r="D74"/>
      <c r="E74" s="43"/>
      <c r="F74"/>
      <c r="G74" s="43"/>
    </row>
    <row r="75" spans="1:7" x14ac:dyDescent="0.25">
      <c r="A75"/>
      <c r="B75"/>
      <c r="C75"/>
      <c r="D75"/>
      <c r="E75" s="43"/>
      <c r="F75"/>
      <c r="G75" s="43"/>
    </row>
    <row r="76" spans="1:7" x14ac:dyDescent="0.25">
      <c r="A76"/>
      <c r="B76"/>
      <c r="C76"/>
      <c r="D76"/>
      <c r="E76" s="43"/>
      <c r="F76"/>
      <c r="G76" s="43"/>
    </row>
    <row r="77" spans="1:7" x14ac:dyDescent="0.25">
      <c r="A77"/>
      <c r="B77"/>
      <c r="C77"/>
      <c r="D77"/>
      <c r="E77" s="43"/>
      <c r="F77"/>
      <c r="G77" s="43"/>
    </row>
    <row r="78" spans="1:7" x14ac:dyDescent="0.25">
      <c r="A78"/>
      <c r="B78"/>
      <c r="C78"/>
      <c r="D78"/>
      <c r="E78" s="43"/>
      <c r="F78"/>
      <c r="G78" s="43"/>
    </row>
    <row r="79" spans="1:7" x14ac:dyDescent="0.25">
      <c r="A79"/>
      <c r="B79"/>
      <c r="C79"/>
      <c r="D79"/>
      <c r="E79" s="43"/>
      <c r="F79"/>
      <c r="G79" s="43"/>
    </row>
    <row r="80" spans="1:7" x14ac:dyDescent="0.25">
      <c r="A80"/>
      <c r="B80"/>
      <c r="C80"/>
      <c r="D80"/>
      <c r="E80" s="43"/>
      <c r="F80"/>
      <c r="G80" s="43"/>
    </row>
    <row r="81" spans="1:7" x14ac:dyDescent="0.25">
      <c r="A81"/>
      <c r="B81"/>
      <c r="C81"/>
      <c r="D81"/>
      <c r="E81" s="43"/>
      <c r="F81"/>
      <c r="G81" s="43"/>
    </row>
    <row r="82" spans="1:7" x14ac:dyDescent="0.25">
      <c r="A82"/>
      <c r="B82"/>
      <c r="C82"/>
      <c r="D82"/>
      <c r="E82" s="43"/>
      <c r="F82"/>
      <c r="G82" s="43"/>
    </row>
    <row r="83" spans="1:7" x14ac:dyDescent="0.25">
      <c r="A83"/>
      <c r="B83"/>
      <c r="C83"/>
      <c r="D83"/>
      <c r="E83" s="43"/>
      <c r="F83"/>
      <c r="G83" s="43"/>
    </row>
    <row r="84" spans="1:7" x14ac:dyDescent="0.25">
      <c r="A84"/>
      <c r="B84"/>
      <c r="C84"/>
      <c r="D84"/>
      <c r="E84" s="43"/>
      <c r="F84"/>
      <c r="G84" s="43"/>
    </row>
    <row r="85" spans="1:7" x14ac:dyDescent="0.25">
      <c r="A85"/>
      <c r="B85"/>
      <c r="C85"/>
      <c r="D85"/>
      <c r="E85" s="43"/>
      <c r="F85"/>
      <c r="G85" s="43"/>
    </row>
    <row r="86" spans="1:7" x14ac:dyDescent="0.25">
      <c r="A86"/>
      <c r="B86"/>
      <c r="C86"/>
      <c r="D86"/>
      <c r="E86" s="43"/>
      <c r="F86"/>
      <c r="G86" s="43"/>
    </row>
    <row r="87" spans="1:7" x14ac:dyDescent="0.25">
      <c r="A87"/>
      <c r="B87"/>
      <c r="C87"/>
      <c r="D87"/>
      <c r="E87" s="43"/>
      <c r="F87"/>
      <c r="G87" s="43"/>
    </row>
    <row r="88" spans="1:7" x14ac:dyDescent="0.25">
      <c r="A88"/>
      <c r="B88"/>
      <c r="C88"/>
      <c r="D88"/>
      <c r="E88" s="43"/>
      <c r="F88"/>
      <c r="G88" s="43"/>
    </row>
    <row r="89" spans="1:7" ht="15" customHeight="1" x14ac:dyDescent="0.25">
      <c r="A89" s="53" t="s">
        <v>26</v>
      </c>
      <c r="B89" s="53"/>
      <c r="C89" s="53"/>
      <c r="D89" s="53"/>
      <c r="E89" s="53"/>
      <c r="F89" s="53"/>
      <c r="G89" s="53"/>
    </row>
    <row r="90" spans="1:7" ht="15" customHeight="1" x14ac:dyDescent="0.25">
      <c r="A90" s="53"/>
      <c r="B90" s="53"/>
      <c r="C90" s="53"/>
      <c r="D90" s="53"/>
      <c r="E90" s="53"/>
      <c r="F90" s="53"/>
      <c r="G90" s="53"/>
    </row>
    <row r="91" spans="1:7" ht="15" customHeight="1" x14ac:dyDescent="0.25">
      <c r="A91" s="53"/>
      <c r="B91" s="53"/>
      <c r="C91" s="53"/>
      <c r="D91" s="53"/>
      <c r="E91" s="53"/>
      <c r="F91" s="53"/>
      <c r="G91" s="53"/>
    </row>
    <row r="92" spans="1:7" s="20" customFormat="1" ht="15" customHeight="1" x14ac:dyDescent="0.25">
      <c r="A92"/>
      <c r="B92"/>
      <c r="C92"/>
      <c r="D92"/>
      <c r="E92" s="43"/>
      <c r="F92"/>
      <c r="G92" s="43"/>
    </row>
    <row r="93" spans="1:7" s="20" customFormat="1" ht="15" customHeight="1" x14ac:dyDescent="0.25">
      <c r="A93"/>
      <c r="B93"/>
      <c r="C93"/>
      <c r="D93"/>
      <c r="E93" s="43"/>
      <c r="F93"/>
      <c r="G93" s="43"/>
    </row>
    <row r="94" spans="1:7" x14ac:dyDescent="0.25">
      <c r="A94"/>
      <c r="B94"/>
      <c r="C94"/>
      <c r="D94"/>
      <c r="E94" s="43"/>
      <c r="F94"/>
      <c r="G94" s="43"/>
    </row>
    <row r="95" spans="1:7" x14ac:dyDescent="0.25">
      <c r="A95"/>
      <c r="B95"/>
      <c r="C95"/>
      <c r="D95"/>
      <c r="E95" s="43"/>
      <c r="F95"/>
      <c r="G95" s="43"/>
    </row>
    <row r="96" spans="1:7" x14ac:dyDescent="0.25">
      <c r="A96"/>
      <c r="B96"/>
      <c r="C96"/>
      <c r="D96"/>
      <c r="E96" s="43"/>
      <c r="F96"/>
      <c r="G96" s="43"/>
    </row>
    <row r="97" spans="1:7" x14ac:dyDescent="0.25">
      <c r="A97"/>
      <c r="B97"/>
      <c r="C97"/>
      <c r="D97"/>
      <c r="E97" s="43"/>
      <c r="F97"/>
      <c r="G97" s="43"/>
    </row>
    <row r="98" spans="1:7" x14ac:dyDescent="0.25">
      <c r="A98"/>
      <c r="B98"/>
      <c r="C98"/>
      <c r="D98"/>
      <c r="E98" s="43"/>
      <c r="F98"/>
      <c r="G98" s="43"/>
    </row>
    <row r="99" spans="1:7" x14ac:dyDescent="0.25">
      <c r="A99"/>
      <c r="B99"/>
      <c r="C99"/>
      <c r="D99"/>
      <c r="E99" s="43"/>
      <c r="F99"/>
      <c r="G99" s="43"/>
    </row>
    <row r="100" spans="1:7" x14ac:dyDescent="0.25">
      <c r="A100"/>
      <c r="B100"/>
      <c r="C100"/>
      <c r="D100"/>
      <c r="E100" s="43"/>
      <c r="F100"/>
      <c r="G100" s="43"/>
    </row>
    <row r="101" spans="1:7" x14ac:dyDescent="0.25">
      <c r="A101"/>
      <c r="B101"/>
      <c r="C101"/>
      <c r="D101"/>
      <c r="E101" s="43"/>
      <c r="F101"/>
      <c r="G101" s="43"/>
    </row>
    <row r="102" spans="1:7" x14ac:dyDescent="0.25">
      <c r="A102"/>
      <c r="B102"/>
      <c r="C102"/>
      <c r="D102"/>
      <c r="E102" s="43"/>
      <c r="F102"/>
      <c r="G102" s="43"/>
    </row>
    <row r="103" spans="1:7" x14ac:dyDescent="0.25">
      <c r="A103"/>
      <c r="B103"/>
      <c r="C103"/>
      <c r="D103"/>
      <c r="E103" s="43"/>
      <c r="F103"/>
      <c r="G103" s="43"/>
    </row>
    <row r="104" spans="1:7" x14ac:dyDescent="0.25">
      <c r="A104"/>
      <c r="B104"/>
      <c r="C104"/>
      <c r="D104"/>
      <c r="E104" s="43"/>
      <c r="F104"/>
      <c r="G104" s="43"/>
    </row>
    <row r="105" spans="1:7" x14ac:dyDescent="0.25">
      <c r="A105"/>
      <c r="B105"/>
      <c r="C105"/>
      <c r="D105"/>
      <c r="E105" s="43"/>
      <c r="F105"/>
      <c r="G105" s="43"/>
    </row>
    <row r="106" spans="1:7" x14ac:dyDescent="0.25">
      <c r="A106"/>
      <c r="B106"/>
      <c r="C106"/>
      <c r="D106"/>
      <c r="E106" s="43"/>
      <c r="F106"/>
      <c r="G106" s="43"/>
    </row>
    <row r="107" spans="1:7" x14ac:dyDescent="0.25">
      <c r="A107"/>
      <c r="B107"/>
      <c r="C107"/>
      <c r="D107"/>
      <c r="E107" s="43"/>
      <c r="F107"/>
      <c r="G107" s="43"/>
    </row>
    <row r="108" spans="1:7" x14ac:dyDescent="0.25">
      <c r="A108"/>
      <c r="B108"/>
      <c r="C108"/>
      <c r="D108"/>
      <c r="E108" s="43"/>
      <c r="F108"/>
      <c r="G108" s="43"/>
    </row>
    <row r="109" spans="1:7" x14ac:dyDescent="0.25">
      <c r="A109"/>
      <c r="B109"/>
      <c r="C109"/>
      <c r="D109"/>
      <c r="E109" s="43"/>
      <c r="F109"/>
      <c r="G109" s="43"/>
    </row>
    <row r="110" spans="1:7" x14ac:dyDescent="0.25">
      <c r="A110"/>
      <c r="B110"/>
      <c r="C110"/>
      <c r="D110"/>
      <c r="E110" s="43"/>
      <c r="F110"/>
      <c r="G110" s="43"/>
    </row>
    <row r="111" spans="1:7" x14ac:dyDescent="0.25">
      <c r="A111"/>
      <c r="B111"/>
      <c r="C111"/>
      <c r="D111"/>
      <c r="E111" s="43"/>
      <c r="F111"/>
      <c r="G111" s="43"/>
    </row>
    <row r="112" spans="1:7" x14ac:dyDescent="0.25">
      <c r="A112"/>
      <c r="B112"/>
      <c r="C112"/>
      <c r="D112"/>
      <c r="E112" s="43"/>
      <c r="F112"/>
      <c r="G112" s="43"/>
    </row>
    <row r="113" spans="1:10" x14ac:dyDescent="0.25">
      <c r="A113"/>
      <c r="B113"/>
      <c r="C113"/>
      <c r="D113"/>
      <c r="E113" s="43"/>
      <c r="F113"/>
      <c r="G113" s="43"/>
    </row>
    <row r="114" spans="1:10" x14ac:dyDescent="0.25">
      <c r="A114"/>
      <c r="B114"/>
      <c r="C114"/>
      <c r="D114"/>
      <c r="E114" s="43"/>
      <c r="F114"/>
      <c r="G114" s="43"/>
    </row>
    <row r="115" spans="1:10" ht="18.75" x14ac:dyDescent="0.25">
      <c r="A115"/>
      <c r="B115"/>
      <c r="C115"/>
      <c r="D115"/>
      <c r="E115" s="43"/>
      <c r="F115"/>
      <c r="G115" s="43"/>
      <c r="J115" s="21"/>
    </row>
    <row r="116" spans="1:10" x14ac:dyDescent="0.25">
      <c r="A116"/>
      <c r="B116"/>
      <c r="C116"/>
      <c r="D116"/>
      <c r="E116" s="43"/>
      <c r="F116"/>
      <c r="G116" s="43"/>
    </row>
    <row r="117" spans="1:10" x14ac:dyDescent="0.25">
      <c r="A117"/>
      <c r="B117"/>
      <c r="C117"/>
      <c r="D117"/>
      <c r="E117" s="43"/>
      <c r="F117"/>
      <c r="G117" s="43"/>
    </row>
    <row r="118" spans="1:10" x14ac:dyDescent="0.25">
      <c r="A118"/>
      <c r="B118"/>
      <c r="C118"/>
      <c r="D118"/>
      <c r="E118" s="43"/>
      <c r="F118"/>
      <c r="G118" s="43"/>
    </row>
    <row r="119" spans="1:10" x14ac:dyDescent="0.25">
      <c r="A119"/>
      <c r="B119"/>
      <c r="C119"/>
      <c r="D119"/>
      <c r="E119" s="43"/>
      <c r="F119"/>
      <c r="G119" s="43"/>
    </row>
    <row r="120" spans="1:10" x14ac:dyDescent="0.25">
      <c r="A120"/>
      <c r="B120"/>
      <c r="C120"/>
      <c r="D120"/>
      <c r="E120" s="43"/>
      <c r="F120"/>
      <c r="G120" s="43"/>
    </row>
    <row r="121" spans="1:10" x14ac:dyDescent="0.25">
      <c r="A121"/>
      <c r="B121"/>
      <c r="C121"/>
      <c r="D121"/>
      <c r="E121" s="43"/>
      <c r="F121"/>
      <c r="G121" s="43"/>
    </row>
    <row r="122" spans="1:10" x14ac:dyDescent="0.25">
      <c r="A122"/>
      <c r="B122"/>
      <c r="C122"/>
      <c r="D122"/>
      <c r="E122" s="43"/>
      <c r="F122"/>
      <c r="G122" s="43"/>
    </row>
    <row r="123" spans="1:10" x14ac:dyDescent="0.25">
      <c r="A123"/>
      <c r="B123"/>
      <c r="C123"/>
      <c r="D123"/>
      <c r="E123" s="43"/>
      <c r="F123"/>
      <c r="G123" s="43"/>
    </row>
    <row r="124" spans="1:10" x14ac:dyDescent="0.25">
      <c r="A124"/>
      <c r="B124"/>
      <c r="C124"/>
      <c r="D124"/>
      <c r="E124" s="43"/>
      <c r="F124"/>
      <c r="G124" s="43"/>
    </row>
    <row r="125" spans="1:10" x14ac:dyDescent="0.25">
      <c r="A125"/>
      <c r="B125"/>
      <c r="C125"/>
      <c r="D125"/>
      <c r="E125" s="43"/>
      <c r="F125"/>
      <c r="G125" s="43"/>
    </row>
    <row r="126" spans="1:10" x14ac:dyDescent="0.25">
      <c r="A126"/>
      <c r="B126"/>
      <c r="C126"/>
      <c r="D126"/>
      <c r="E126" s="43"/>
      <c r="F126"/>
      <c r="G126" s="43"/>
    </row>
    <row r="127" spans="1:10" x14ac:dyDescent="0.25">
      <c r="A127"/>
      <c r="B127"/>
      <c r="C127"/>
      <c r="D127"/>
      <c r="E127" s="43"/>
      <c r="F127"/>
      <c r="G127" s="43"/>
    </row>
    <row r="128" spans="1:10" x14ac:dyDescent="0.25">
      <c r="A128" s="53" t="s">
        <v>27</v>
      </c>
      <c r="B128" s="53"/>
      <c r="C128" s="53"/>
      <c r="D128" s="53"/>
      <c r="E128" s="53"/>
      <c r="F128" s="53"/>
      <c r="G128" s="53"/>
    </row>
    <row r="129" spans="1:7" x14ac:dyDescent="0.25">
      <c r="A129" s="53"/>
      <c r="B129" s="53"/>
      <c r="C129" s="53"/>
      <c r="D129" s="53"/>
      <c r="E129" s="53"/>
      <c r="F129" s="53"/>
      <c r="G129" s="53"/>
    </row>
    <row r="130" spans="1:7" x14ac:dyDescent="0.25">
      <c r="A130" s="53"/>
      <c r="B130" s="53"/>
      <c r="C130" s="53"/>
      <c r="D130" s="53"/>
      <c r="E130" s="53"/>
      <c r="F130" s="53"/>
      <c r="G130" s="53"/>
    </row>
    <row r="131" spans="1:7" x14ac:dyDescent="0.25">
      <c r="A131"/>
      <c r="B131"/>
      <c r="C131"/>
      <c r="D131"/>
      <c r="E131" s="43"/>
      <c r="F131"/>
      <c r="G131" s="43"/>
    </row>
    <row r="132" spans="1:7" x14ac:dyDescent="0.25">
      <c r="A132"/>
      <c r="B132"/>
      <c r="C132"/>
      <c r="D132"/>
      <c r="E132" s="43"/>
      <c r="F132"/>
      <c r="G132" s="43"/>
    </row>
    <row r="133" spans="1:7" x14ac:dyDescent="0.25">
      <c r="A133"/>
      <c r="B133"/>
      <c r="C133"/>
      <c r="D133"/>
      <c r="E133" s="43"/>
      <c r="F133"/>
      <c r="G133" s="43"/>
    </row>
    <row r="134" spans="1:7" x14ac:dyDescent="0.25">
      <c r="A134"/>
      <c r="B134"/>
      <c r="C134"/>
      <c r="D134"/>
      <c r="E134" s="43"/>
      <c r="F134"/>
      <c r="G134" s="43"/>
    </row>
    <row r="135" spans="1:7" x14ac:dyDescent="0.25">
      <c r="A135"/>
      <c r="B135"/>
      <c r="C135"/>
      <c r="D135"/>
      <c r="E135" s="43"/>
      <c r="F135"/>
      <c r="G135" s="43"/>
    </row>
    <row r="136" spans="1:7" x14ac:dyDescent="0.25">
      <c r="A136"/>
      <c r="B136"/>
      <c r="C136"/>
      <c r="D136"/>
      <c r="E136" s="43"/>
      <c r="F136"/>
      <c r="G136" s="43"/>
    </row>
    <row r="137" spans="1:7" x14ac:dyDescent="0.25">
      <c r="A137"/>
      <c r="B137"/>
      <c r="C137"/>
      <c r="D137"/>
      <c r="E137" s="43"/>
      <c r="F137"/>
      <c r="G137" s="43"/>
    </row>
    <row r="138" spans="1:7" x14ac:dyDescent="0.25">
      <c r="A138"/>
      <c r="B138"/>
      <c r="C138"/>
      <c r="D138"/>
      <c r="E138" s="43"/>
      <c r="F138"/>
      <c r="G138" s="43"/>
    </row>
    <row r="139" spans="1:7" x14ac:dyDescent="0.25">
      <c r="A139"/>
      <c r="B139"/>
      <c r="C139"/>
      <c r="D139"/>
      <c r="E139" s="43"/>
      <c r="F139"/>
      <c r="G139" s="43"/>
    </row>
    <row r="140" spans="1:7" x14ac:dyDescent="0.25">
      <c r="A140"/>
      <c r="B140"/>
      <c r="C140"/>
      <c r="D140"/>
      <c r="E140" s="43"/>
      <c r="F140"/>
      <c r="G140" s="43"/>
    </row>
    <row r="141" spans="1:7" x14ac:dyDescent="0.25">
      <c r="A141"/>
      <c r="B141"/>
      <c r="C141"/>
      <c r="D141"/>
      <c r="E141" s="43"/>
      <c r="F141"/>
      <c r="G141" s="43"/>
    </row>
    <row r="142" spans="1:7" x14ac:dyDescent="0.25">
      <c r="A142"/>
      <c r="B142"/>
      <c r="C142"/>
      <c r="D142"/>
      <c r="E142" s="43"/>
      <c r="F142"/>
      <c r="G142" s="43"/>
    </row>
    <row r="143" spans="1:7" x14ac:dyDescent="0.25">
      <c r="A143"/>
      <c r="B143"/>
      <c r="C143"/>
      <c r="D143"/>
      <c r="E143" s="43"/>
      <c r="F143"/>
      <c r="G143" s="43"/>
    </row>
    <row r="144" spans="1:7" x14ac:dyDescent="0.25">
      <c r="A144"/>
      <c r="B144"/>
      <c r="C144"/>
      <c r="D144"/>
      <c r="E144" s="43"/>
      <c r="F144"/>
      <c r="G144" s="43"/>
    </row>
    <row r="145" spans="1:7" x14ac:dyDescent="0.25">
      <c r="A145"/>
      <c r="B145"/>
      <c r="C145"/>
      <c r="D145"/>
      <c r="E145" s="43"/>
      <c r="F145"/>
      <c r="G145" s="43"/>
    </row>
    <row r="146" spans="1:7" x14ac:dyDescent="0.25">
      <c r="A146"/>
      <c r="B146"/>
      <c r="C146"/>
      <c r="D146"/>
      <c r="E146" s="43"/>
      <c r="F146"/>
      <c r="G146" s="43"/>
    </row>
    <row r="147" spans="1:7" x14ac:dyDescent="0.25">
      <c r="A147"/>
      <c r="B147"/>
      <c r="C147"/>
      <c r="D147"/>
      <c r="E147" s="43"/>
      <c r="F147"/>
      <c r="G147" s="43"/>
    </row>
    <row r="148" spans="1:7" x14ac:dyDescent="0.25">
      <c r="A148"/>
      <c r="B148"/>
      <c r="C148"/>
      <c r="D148"/>
      <c r="E148" s="43"/>
      <c r="F148"/>
      <c r="G148" s="43"/>
    </row>
    <row r="149" spans="1:7" x14ac:dyDescent="0.25">
      <c r="A149"/>
      <c r="B149"/>
      <c r="C149"/>
      <c r="D149"/>
      <c r="E149" s="43"/>
      <c r="F149"/>
      <c r="G149" s="43"/>
    </row>
    <row r="150" spans="1:7" x14ac:dyDescent="0.25">
      <c r="A150"/>
      <c r="B150"/>
      <c r="C150"/>
      <c r="D150"/>
      <c r="E150" s="43"/>
      <c r="F150"/>
      <c r="G150" s="43"/>
    </row>
    <row r="151" spans="1:7" x14ac:dyDescent="0.25">
      <c r="A151"/>
      <c r="B151"/>
      <c r="C151"/>
      <c r="D151"/>
      <c r="E151" s="43"/>
      <c r="F151"/>
      <c r="G151" s="43"/>
    </row>
    <row r="152" spans="1:7" x14ac:dyDescent="0.25">
      <c r="A152"/>
      <c r="B152"/>
      <c r="C152"/>
      <c r="D152"/>
      <c r="E152" s="43"/>
      <c r="F152"/>
      <c r="G152" s="43"/>
    </row>
    <row r="153" spans="1:7" x14ac:dyDescent="0.25">
      <c r="A153"/>
      <c r="B153"/>
      <c r="C153"/>
      <c r="D153"/>
      <c r="E153" s="43"/>
      <c r="F153"/>
      <c r="G153" s="43"/>
    </row>
    <row r="154" spans="1:7" x14ac:dyDescent="0.25">
      <c r="A154"/>
      <c r="B154"/>
      <c r="C154"/>
      <c r="D154"/>
      <c r="E154" s="43"/>
      <c r="F154"/>
      <c r="G154" s="43"/>
    </row>
    <row r="155" spans="1:7" x14ac:dyDescent="0.25">
      <c r="A155"/>
      <c r="B155"/>
      <c r="C155"/>
      <c r="D155"/>
      <c r="E155" s="43"/>
      <c r="F155"/>
      <c r="G155" s="43"/>
    </row>
    <row r="156" spans="1:7" x14ac:dyDescent="0.25">
      <c r="A156"/>
      <c r="B156"/>
      <c r="C156"/>
      <c r="D156"/>
      <c r="E156" s="43"/>
      <c r="F156"/>
      <c r="G156" s="43"/>
    </row>
    <row r="157" spans="1:7" x14ac:dyDescent="0.25">
      <c r="A157"/>
      <c r="B157"/>
      <c r="C157"/>
      <c r="D157"/>
      <c r="E157" s="43"/>
      <c r="F157"/>
      <c r="G157" s="43"/>
    </row>
    <row r="158" spans="1:7" x14ac:dyDescent="0.25">
      <c r="A158"/>
      <c r="B158"/>
      <c r="C158"/>
      <c r="D158"/>
      <c r="E158" s="43"/>
      <c r="F158"/>
      <c r="G158" s="43"/>
    </row>
    <row r="159" spans="1:7" x14ac:dyDescent="0.25">
      <c r="A159"/>
      <c r="B159"/>
      <c r="C159"/>
      <c r="D159"/>
      <c r="E159" s="43"/>
      <c r="F159"/>
      <c r="G159" s="43"/>
    </row>
    <row r="160" spans="1:7" x14ac:dyDescent="0.25">
      <c r="A160"/>
      <c r="B160"/>
      <c r="C160"/>
      <c r="D160"/>
      <c r="E160" s="43"/>
      <c r="F160"/>
      <c r="G160" s="43"/>
    </row>
    <row r="161" spans="1:7" x14ac:dyDescent="0.25">
      <c r="A161"/>
      <c r="B161"/>
      <c r="C161"/>
      <c r="D161"/>
      <c r="E161" s="43"/>
      <c r="F161"/>
      <c r="G161" s="43"/>
    </row>
    <row r="162" spans="1:7" x14ac:dyDescent="0.25">
      <c r="A162"/>
      <c r="B162"/>
      <c r="C162"/>
      <c r="D162"/>
      <c r="E162" s="43"/>
      <c r="F162"/>
      <c r="G162" s="43"/>
    </row>
    <row r="163" spans="1:7" x14ac:dyDescent="0.25">
      <c r="A163"/>
      <c r="B163"/>
      <c r="C163"/>
      <c r="D163"/>
      <c r="E163" s="43"/>
      <c r="F163"/>
      <c r="G163" s="43"/>
    </row>
    <row r="164" spans="1:7" ht="46.5" customHeight="1" x14ac:dyDescent="0.25">
      <c r="A164"/>
      <c r="B164"/>
      <c r="C164"/>
      <c r="D164"/>
      <c r="E164" s="43"/>
      <c r="F164"/>
      <c r="G164" s="43"/>
    </row>
    <row r="165" spans="1:7" x14ac:dyDescent="0.25">
      <c r="A165" s="53" t="s">
        <v>28</v>
      </c>
      <c r="B165" s="53"/>
      <c r="C165" s="53"/>
      <c r="D165" s="53"/>
      <c r="E165" s="53"/>
      <c r="F165" s="53"/>
      <c r="G165" s="53"/>
    </row>
    <row r="166" spans="1:7" x14ac:dyDescent="0.25">
      <c r="A166" s="53"/>
      <c r="B166" s="53"/>
      <c r="C166" s="53"/>
      <c r="D166" s="53"/>
      <c r="E166" s="53"/>
      <c r="F166" s="53"/>
      <c r="G166" s="53"/>
    </row>
    <row r="167" spans="1:7" x14ac:dyDescent="0.25">
      <c r="A167" s="53"/>
      <c r="B167" s="53"/>
      <c r="C167" s="53"/>
      <c r="D167" s="53"/>
      <c r="E167" s="53"/>
      <c r="F167" s="53"/>
      <c r="G167" s="53"/>
    </row>
    <row r="168" spans="1:7" ht="46.5" x14ac:dyDescent="0.25">
      <c r="A168" s="44"/>
      <c r="B168" s="44"/>
      <c r="C168" s="44"/>
      <c r="D168" s="44"/>
      <c r="E168" s="44"/>
      <c r="F168" s="44"/>
      <c r="G168" s="44"/>
    </row>
    <row r="169" spans="1:7" ht="46.5" x14ac:dyDescent="0.25">
      <c r="A169" s="44"/>
      <c r="B169" s="44"/>
      <c r="C169" s="44"/>
      <c r="D169" s="44"/>
      <c r="E169" s="44"/>
      <c r="F169" s="44"/>
      <c r="G169" s="44"/>
    </row>
    <row r="170" spans="1:7" ht="46.5" x14ac:dyDescent="0.25">
      <c r="A170" s="44"/>
      <c r="B170" s="44"/>
      <c r="C170" s="44"/>
      <c r="D170" s="44"/>
      <c r="E170" s="44"/>
      <c r="F170" s="44"/>
      <c r="G170" s="44"/>
    </row>
    <row r="171" spans="1:7" ht="46.5" x14ac:dyDescent="0.25">
      <c r="A171" s="44"/>
      <c r="B171" s="44"/>
      <c r="C171" s="44"/>
      <c r="D171" s="44"/>
      <c r="E171" s="44"/>
      <c r="F171" s="44"/>
      <c r="G171" s="44"/>
    </row>
    <row r="172" spans="1:7" x14ac:dyDescent="0.25">
      <c r="A172"/>
      <c r="B172"/>
      <c r="C172"/>
      <c r="D172"/>
      <c r="E172" s="43"/>
      <c r="F172"/>
      <c r="G172" s="43"/>
    </row>
    <row r="173" spans="1:7" x14ac:dyDescent="0.25">
      <c r="A173"/>
      <c r="B173"/>
      <c r="C173"/>
      <c r="D173"/>
      <c r="E173" s="43"/>
      <c r="F173"/>
      <c r="G173" s="43"/>
    </row>
    <row r="174" spans="1:7" x14ac:dyDescent="0.25">
      <c r="A174"/>
      <c r="B174"/>
      <c r="C174"/>
      <c r="D174"/>
      <c r="E174" s="43"/>
      <c r="F174"/>
      <c r="G174" s="43"/>
    </row>
    <row r="175" spans="1:7" x14ac:dyDescent="0.25">
      <c r="A175"/>
      <c r="B175"/>
      <c r="C175"/>
      <c r="D175"/>
      <c r="E175" s="43"/>
      <c r="F175"/>
      <c r="G175" s="43"/>
    </row>
    <row r="176" spans="1:7" x14ac:dyDescent="0.25">
      <c r="A176"/>
      <c r="B176"/>
      <c r="C176"/>
      <c r="D176"/>
      <c r="E176" s="43"/>
      <c r="F176"/>
      <c r="G176" s="43"/>
    </row>
    <row r="177" spans="1:7" x14ac:dyDescent="0.25">
      <c r="A177"/>
      <c r="B177"/>
      <c r="C177"/>
      <c r="D177"/>
      <c r="E177" s="43"/>
      <c r="F177"/>
      <c r="G177" s="43"/>
    </row>
    <row r="178" spans="1:7" x14ac:dyDescent="0.25">
      <c r="A178"/>
      <c r="B178"/>
      <c r="C178"/>
      <c r="D178"/>
      <c r="E178" s="43"/>
      <c r="F178"/>
      <c r="G178" s="43"/>
    </row>
    <row r="179" spans="1:7" x14ac:dyDescent="0.25">
      <c r="A179"/>
      <c r="B179"/>
      <c r="C179"/>
      <c r="D179"/>
      <c r="E179" s="43"/>
      <c r="F179"/>
      <c r="G179" s="43"/>
    </row>
    <row r="180" spans="1:7" x14ac:dyDescent="0.25">
      <c r="A180"/>
      <c r="B180"/>
      <c r="C180"/>
      <c r="D180"/>
      <c r="E180" s="43"/>
      <c r="F180"/>
      <c r="G180" s="43"/>
    </row>
    <row r="181" spans="1:7" x14ac:dyDescent="0.25">
      <c r="A181"/>
      <c r="B181"/>
      <c r="C181"/>
      <c r="D181"/>
      <c r="E181" s="43"/>
      <c r="F181"/>
      <c r="G181" s="43"/>
    </row>
    <row r="182" spans="1:7" x14ac:dyDescent="0.25">
      <c r="A182"/>
      <c r="B182"/>
      <c r="C182"/>
      <c r="D182"/>
      <c r="E182" s="43"/>
      <c r="F182"/>
      <c r="G182" s="43"/>
    </row>
    <row r="183" spans="1:7" x14ac:dyDescent="0.25">
      <c r="A183"/>
      <c r="B183"/>
      <c r="C183"/>
      <c r="D183"/>
      <c r="E183" s="43"/>
      <c r="F183"/>
      <c r="G183" s="43"/>
    </row>
    <row r="184" spans="1:7" x14ac:dyDescent="0.25">
      <c r="A184"/>
      <c r="B184"/>
      <c r="C184"/>
      <c r="D184"/>
      <c r="E184" s="43"/>
      <c r="F184"/>
      <c r="G184" s="43"/>
    </row>
    <row r="185" spans="1:7" x14ac:dyDescent="0.25">
      <c r="A185"/>
      <c r="B185"/>
      <c r="C185"/>
      <c r="D185"/>
      <c r="E185" s="43"/>
      <c r="F185"/>
      <c r="G185" s="43"/>
    </row>
    <row r="186" spans="1:7" x14ac:dyDescent="0.25">
      <c r="A186"/>
      <c r="B186"/>
      <c r="C186"/>
      <c r="D186"/>
      <c r="E186" s="43"/>
      <c r="F186"/>
      <c r="G186" s="43"/>
    </row>
    <row r="187" spans="1:7" x14ac:dyDescent="0.25">
      <c r="A187"/>
      <c r="B187"/>
      <c r="C187"/>
      <c r="D187"/>
      <c r="E187" s="43"/>
      <c r="F187"/>
      <c r="G187" s="43"/>
    </row>
    <row r="188" spans="1:7" x14ac:dyDescent="0.25">
      <c r="A188"/>
      <c r="B188"/>
      <c r="C188"/>
      <c r="D188"/>
      <c r="E188" s="43"/>
      <c r="F188"/>
      <c r="G188" s="43"/>
    </row>
    <row r="189" spans="1:7" x14ac:dyDescent="0.25">
      <c r="A189"/>
      <c r="B189"/>
      <c r="C189"/>
      <c r="D189"/>
      <c r="E189" s="43"/>
      <c r="F189"/>
      <c r="G189" s="43"/>
    </row>
    <row r="190" spans="1:7" x14ac:dyDescent="0.25">
      <c r="A190"/>
      <c r="B190"/>
      <c r="C190"/>
      <c r="D190"/>
      <c r="E190" s="43"/>
      <c r="F190"/>
      <c r="G190" s="43"/>
    </row>
    <row r="191" spans="1:7" x14ac:dyDescent="0.25">
      <c r="A191"/>
      <c r="B191"/>
      <c r="C191"/>
      <c r="D191"/>
      <c r="E191" s="43"/>
      <c r="F191"/>
      <c r="G191" s="43"/>
    </row>
    <row r="192" spans="1:7" x14ac:dyDescent="0.25">
      <c r="A192"/>
      <c r="B192"/>
      <c r="C192"/>
      <c r="D192"/>
      <c r="E192" s="43"/>
      <c r="F192"/>
      <c r="G192" s="43"/>
    </row>
    <row r="193" spans="1:7" x14ac:dyDescent="0.25">
      <c r="A193"/>
      <c r="B193"/>
      <c r="C193"/>
      <c r="D193"/>
      <c r="E193" s="43"/>
      <c r="F193"/>
      <c r="G193" s="43"/>
    </row>
    <row r="194" spans="1:7" x14ac:dyDescent="0.25">
      <c r="A194"/>
      <c r="B194"/>
      <c r="C194"/>
      <c r="D194"/>
      <c r="E194" s="43"/>
      <c r="F194"/>
      <c r="G194" s="43"/>
    </row>
    <row r="195" spans="1:7" x14ac:dyDescent="0.25">
      <c r="A195"/>
      <c r="B195"/>
      <c r="C195"/>
      <c r="D195"/>
      <c r="E195" s="43"/>
      <c r="F195"/>
      <c r="G195" s="43"/>
    </row>
    <row r="196" spans="1:7" x14ac:dyDescent="0.25">
      <c r="A196"/>
      <c r="B196"/>
      <c r="C196"/>
      <c r="D196"/>
      <c r="E196" s="43"/>
      <c r="F196"/>
      <c r="G196" s="43"/>
    </row>
    <row r="197" spans="1:7" x14ac:dyDescent="0.25">
      <c r="A197"/>
      <c r="B197"/>
      <c r="C197"/>
      <c r="D197"/>
      <c r="E197" s="43"/>
      <c r="F197"/>
      <c r="G197" s="43"/>
    </row>
    <row r="198" spans="1:7" x14ac:dyDescent="0.25">
      <c r="A198"/>
      <c r="B198"/>
      <c r="C198"/>
      <c r="D198"/>
      <c r="E198" s="43"/>
      <c r="F198"/>
      <c r="G198" s="43"/>
    </row>
  </sheetData>
  <sheetProtection sheet="1" objects="1" scenarios="1" selectLockedCells="1"/>
  <mergeCells count="6">
    <mergeCell ref="A165:G167"/>
    <mergeCell ref="A7:G7"/>
    <mergeCell ref="A32:B32"/>
    <mergeCell ref="A34:B34"/>
    <mergeCell ref="A89:G91"/>
    <mergeCell ref="A128:G130"/>
  </mergeCells>
  <conditionalFormatting sqref="G1:G88 G92:G127 G131:G164 G172:G1048576">
    <cfRule type="cellIs" dxfId="1" priority="1" operator="equal">
      <formula>"INCORRECT"</formula>
    </cfRule>
    <cfRule type="cellIs" dxfId="0" priority="2" operator="equal">
      <formula>"CORRECT"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107B4D-9EF6-41E5-B15F-DAA21C5DCC73}">
          <x14:formula1>
            <xm:f>Sheet2!$A$1:$A$14</xm:f>
          </x14:formula1>
          <xm:sqref>E40 E42 E44 E46 E50 E48 E52 E54 E56 E58 E60 E62 E64 E66 E68 E70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7821-A025-4D98-98F3-BE7339CC6BDF}">
  <dimension ref="A1:A14"/>
  <sheetViews>
    <sheetView workbookViewId="0">
      <selection activeCell="G13" sqref="G13"/>
    </sheetView>
  </sheetViews>
  <sheetFormatPr defaultRowHeight="15" x14ac:dyDescent="0.25"/>
  <cols>
    <col min="1" max="1" width="22.28515625" bestFit="1" customWidth="1"/>
  </cols>
  <sheetData>
    <row r="1" spans="1:1" x14ac:dyDescent="0.25">
      <c r="A1" s="5" t="s">
        <v>29</v>
      </c>
    </row>
    <row r="2" spans="1:1" x14ac:dyDescent="0.25">
      <c r="A2" s="5" t="s">
        <v>30</v>
      </c>
    </row>
    <row r="3" spans="1:1" x14ac:dyDescent="0.25">
      <c r="A3" s="5" t="s">
        <v>31</v>
      </c>
    </row>
    <row r="4" spans="1:1" x14ac:dyDescent="0.25">
      <c r="A4" s="5" t="s">
        <v>32</v>
      </c>
    </row>
    <row r="5" spans="1:1" x14ac:dyDescent="0.25">
      <c r="A5" s="5" t="s">
        <v>33</v>
      </c>
    </row>
    <row r="6" spans="1:1" x14ac:dyDescent="0.25">
      <c r="A6" s="5" t="s">
        <v>34</v>
      </c>
    </row>
    <row r="7" spans="1:1" x14ac:dyDescent="0.25">
      <c r="A7" s="5" t="s">
        <v>35</v>
      </c>
    </row>
    <row r="8" spans="1:1" x14ac:dyDescent="0.25">
      <c r="A8" s="5" t="s">
        <v>36</v>
      </c>
    </row>
    <row r="9" spans="1:1" x14ac:dyDescent="0.25">
      <c r="A9" s="5" t="s">
        <v>37</v>
      </c>
    </row>
    <row r="10" spans="1:1" x14ac:dyDescent="0.25">
      <c r="A10" s="5" t="s">
        <v>38</v>
      </c>
    </row>
    <row r="11" spans="1:1" x14ac:dyDescent="0.25">
      <c r="A11" s="5" t="s">
        <v>39</v>
      </c>
    </row>
    <row r="12" spans="1:1" x14ac:dyDescent="0.25">
      <c r="A12" s="5" t="s">
        <v>40</v>
      </c>
    </row>
    <row r="13" spans="1:1" x14ac:dyDescent="0.25">
      <c r="A13" s="5" t="s">
        <v>41</v>
      </c>
    </row>
    <row r="14" spans="1:1" ht="36" x14ac:dyDescent="0.25">
      <c r="A14" s="6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Smith</dc:creator>
  <cp:lastModifiedBy>Robert Smith</cp:lastModifiedBy>
  <dcterms:created xsi:type="dcterms:W3CDTF">2026-02-03T09:32:51Z</dcterms:created>
  <dcterms:modified xsi:type="dcterms:W3CDTF">2026-02-03T09:42:52Z</dcterms:modified>
</cp:coreProperties>
</file>